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060" windowHeight="9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'Hoja1'!$B$1:$E$3383</definedName>
    <definedName name="evol9902">'Hoja1'!$B$1:$H$3239</definedName>
  </definedNames>
  <calcPr fullCalcOnLoad="1"/>
</workbook>
</file>

<file path=xl/sharedStrings.xml><?xml version="1.0" encoding="utf-8"?>
<sst xmlns="http://schemas.openxmlformats.org/spreadsheetml/2006/main" count="1012" uniqueCount="192">
  <si>
    <t>Aragón</t>
  </si>
  <si>
    <t>Asturias</t>
  </si>
  <si>
    <t>Baleares</t>
  </si>
  <si>
    <t>Cantabria</t>
  </si>
  <si>
    <t>Cataluña</t>
  </si>
  <si>
    <t>C.Valenciana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</si>
  <si>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</si>
  <si>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</si>
  <si>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</si>
  <si>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</si>
  <si>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</si>
  <si>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</si>
  <si>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</si>
  <si>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</si>
  <si>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</si>
  <si>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España</t>
  </si>
  <si>
    <t xml:space="preserve">Andalucía </t>
  </si>
  <si>
    <t>Canarias</t>
  </si>
  <si>
    <t>Castilla y León</t>
  </si>
  <si>
    <t>Castilla-La Mancha</t>
  </si>
  <si>
    <t>Nº Usuarios</t>
  </si>
  <si>
    <t>-----</t>
  </si>
  <si>
    <t xml:space="preserve"> Enero 1999</t>
  </si>
  <si>
    <t>------</t>
  </si>
  <si>
    <t>(%)</t>
  </si>
  <si>
    <t>Nº Plazas</t>
  </si>
  <si>
    <t xml:space="preserve">Nº centros </t>
  </si>
  <si>
    <t>concert. y no</t>
  </si>
  <si>
    <t>concertados</t>
  </si>
  <si>
    <t xml:space="preserve">Nº plazas </t>
  </si>
  <si>
    <t>residenciales</t>
  </si>
  <si>
    <t>Indicadores</t>
  </si>
  <si>
    <t>Nº de usuarios</t>
  </si>
  <si>
    <t xml:space="preserve">Población &gt;65 </t>
  </si>
  <si>
    <t>Nº total de plazas</t>
  </si>
  <si>
    <t>Pl.Propias</t>
  </si>
  <si>
    <t>Pl.Concertadas</t>
  </si>
  <si>
    <t>Pl.Privadas no concertadas</t>
  </si>
  <si>
    <t>Total Plazas</t>
  </si>
  <si>
    <t>Pl.Propias + concertadas</t>
  </si>
  <si>
    <t>Nº total de centros</t>
  </si>
  <si>
    <t>Var.2002/1999</t>
  </si>
  <si>
    <t>Tabla 5</t>
  </si>
  <si>
    <t>País Vasco*</t>
  </si>
  <si>
    <t xml:space="preserve">País Vasco </t>
  </si>
  <si>
    <t>Coste/hora(Euros)</t>
  </si>
  <si>
    <t>Ceuta*</t>
  </si>
  <si>
    <t>Cataluña*</t>
  </si>
  <si>
    <t>Indicadores(1)</t>
  </si>
  <si>
    <t>los centros y plazas privados no concertados ( Este dato se obtiene a partir de enero 2002).</t>
  </si>
  <si>
    <t xml:space="preserve">SERVICIOS SOCIALES PARA </t>
  </si>
  <si>
    <t>PERSONAS MAYORES EN ESPAÑA</t>
  </si>
  <si>
    <t>OBSERVATORIO DE PERSONAS MAYORES</t>
  </si>
  <si>
    <t>Población</t>
  </si>
  <si>
    <t xml:space="preserve">               (Programa PUA) y a Familias para Ayuda a Domicilio.</t>
  </si>
  <si>
    <r>
      <t xml:space="preserve">Fuente: Ministerio de Trabajo y Asuntos Sociales (2000) </t>
    </r>
    <r>
      <rPr>
        <i/>
        <sz val="9"/>
        <rFont val="Arial"/>
        <family val="2"/>
      </rPr>
      <t>Las Personas Mayores en España. Informes 2000;</t>
    </r>
  </si>
  <si>
    <t>propios y concertados</t>
  </si>
  <si>
    <t>propias y concertadas</t>
  </si>
  <si>
    <t>concertados y no</t>
  </si>
  <si>
    <t>Nº plazas propias</t>
  </si>
  <si>
    <t>Nº centros propios</t>
  </si>
  <si>
    <t>Nº plazas concertadas</t>
  </si>
  <si>
    <t>Nº plazas privadas</t>
  </si>
  <si>
    <t>Nº centros privados</t>
  </si>
  <si>
    <t>Tabla 8</t>
  </si>
  <si>
    <t xml:space="preserve">          Diputaciones Forales Vascas.</t>
  </si>
  <si>
    <t>INDICADORES DE SERVICIOS SOCIALES PARA PERSONAS MAYORES</t>
  </si>
  <si>
    <t>Tabla 18</t>
  </si>
  <si>
    <t>Tabla 28</t>
  </si>
  <si>
    <t>Indicadores(2)</t>
  </si>
  <si>
    <t>(2): nº total de centros y plazas (propios, concertados y privados)</t>
  </si>
  <si>
    <r>
      <t>Ceuta y Melilla</t>
    </r>
    <r>
      <rPr>
        <sz val="9"/>
        <rFont val="Arial"/>
        <family val="2"/>
      </rPr>
      <t>: no se incluyen ya que no disponen de este servicio.</t>
    </r>
  </si>
  <si>
    <t>Tabla 11</t>
  </si>
  <si>
    <t>Tabla 16</t>
  </si>
  <si>
    <t>Tabla 17</t>
  </si>
  <si>
    <t>Tabla 19</t>
  </si>
  <si>
    <t>Tabla 20</t>
  </si>
  <si>
    <t>Tabla 21</t>
  </si>
  <si>
    <t>Tabla 22</t>
  </si>
  <si>
    <t>Tabla 23</t>
  </si>
  <si>
    <t>Tabla 24</t>
  </si>
  <si>
    <t>Tabla 25</t>
  </si>
  <si>
    <t>Tabla 26</t>
  </si>
  <si>
    <t>Tabla 27</t>
  </si>
  <si>
    <r>
      <t xml:space="preserve">Fuente: Ministerio de Trabajo y Asuntos Sociales (2000) </t>
    </r>
    <r>
      <rPr>
        <i/>
        <sz val="9"/>
        <rFont val="Arial"/>
        <family val="2"/>
      </rPr>
      <t xml:space="preserve">Las Personas Mayores en España. Informe 2000 </t>
    </r>
  </si>
  <si>
    <r>
      <t xml:space="preserve">Fuente: Ministerio de Trabajo y Asuntos Sociales (2000) </t>
    </r>
    <r>
      <rPr>
        <i/>
        <sz val="9"/>
        <rFont val="Arial"/>
        <family val="2"/>
      </rPr>
      <t>Las Personas Mayores en España. Informe 2000;</t>
    </r>
  </si>
  <si>
    <r>
      <t>Ceuta</t>
    </r>
    <r>
      <rPr>
        <sz val="9"/>
        <rFont val="Arial"/>
        <family val="2"/>
      </rPr>
      <t xml:space="preserve">: el índice de cobertura supera el 100%, a enero 2002, debido a que no se excluyen </t>
    </r>
  </si>
  <si>
    <t xml:space="preserve">             los usuarios salientes.</t>
  </si>
  <si>
    <r>
      <t>Cataluña</t>
    </r>
    <r>
      <rPr>
        <sz val="9"/>
        <rFont val="Arial"/>
        <family val="2"/>
      </rPr>
      <t>: El dato enero 2002 incluye Ayuda a Domicilio Sociosanitaria; Apoyo a Personas</t>
    </r>
  </si>
  <si>
    <t>Explotación de los datos: Alboma 200 S.L.</t>
  </si>
  <si>
    <t xml:space="preserve"> Consejerías de Sanidad y Servicios Sociales de CC.AA. Diputaciones Forales Vascas </t>
  </si>
  <si>
    <t>(1): El nº total de centros y plazas en Centros de Día se incrementa un 42%, aproximadamente, al sumar</t>
  </si>
  <si>
    <t>POBLACIÓN DE 65 Y MÁS AÑOS. ESPAÑA</t>
  </si>
  <si>
    <t>Ámbito Territorial</t>
  </si>
  <si>
    <t xml:space="preserve">Consejerías de Sanidad y Servicios Sociales de CC.AA. Diputaciones Forales Vascas </t>
  </si>
  <si>
    <t>Índice de Cobertura (%)</t>
  </si>
  <si>
    <t>(1) Índice de cobertura: (usuarios/población&gt;65)x100</t>
  </si>
  <si>
    <t>Índice de cobertura</t>
  </si>
  <si>
    <t xml:space="preserve"> </t>
  </si>
  <si>
    <t>CENTROS DE DÍA PARA PERSONAS DEPENDIENTES</t>
  </si>
  <si>
    <t>PLAZAS RESIDENCIALES PÚBLICAS (PROPIAS Y CONCERTADAS)</t>
  </si>
  <si>
    <t>PLAZAS RESIDENCIALES PRIVADAS NO CONCERTADAS</t>
  </si>
  <si>
    <t>Tabla 1</t>
  </si>
  <si>
    <t>Tabla 2</t>
  </si>
  <si>
    <t>Tabla 3</t>
  </si>
  <si>
    <t>Tabla 4</t>
  </si>
  <si>
    <t>Tabla 6</t>
  </si>
  <si>
    <t>Tabla 7</t>
  </si>
  <si>
    <t>Tabla 9</t>
  </si>
  <si>
    <t>Tabla 10</t>
  </si>
  <si>
    <t>Tabla 12</t>
  </si>
  <si>
    <t>Tabla 13</t>
  </si>
  <si>
    <t>Tabla 14</t>
  </si>
  <si>
    <t>Tabla 15</t>
  </si>
  <si>
    <t>España(1)</t>
  </si>
  <si>
    <t>Nºplazas públicas(3)</t>
  </si>
  <si>
    <t>Nºcent. públicos(3)</t>
  </si>
  <si>
    <t>Nº total centros(2)</t>
  </si>
  <si>
    <t>Nº total plazas(1)</t>
  </si>
  <si>
    <t>Centros propios(3)</t>
  </si>
  <si>
    <t>Cent. Concertados(3)</t>
  </si>
  <si>
    <t>Cent. Privados(3)</t>
  </si>
  <si>
    <t xml:space="preserve"> (1) El nº total de plazas a enero 1999, no coincide con la suma de plazas propias+concertadas+privadas </t>
  </si>
  <si>
    <t>ya que existe un desfase de 700 plazas correspondiente a Castillay León.</t>
  </si>
  <si>
    <t xml:space="preserve"> (2) El nº total de centros a enero 1999, no coincide con la suma de centros propios+concertados+privados </t>
  </si>
  <si>
    <t>ya que existe un desfase de 533 centros correspondiente a Andalucía.</t>
  </si>
  <si>
    <t>DATOS GLOBALES SOBRE ATENCIÓN RESIDENCIAL. Nº TOTAL DE PLAZAS</t>
  </si>
  <si>
    <t>EVOLUCIÓN 1999-2003</t>
  </si>
  <si>
    <t>Padrón 01/01/99</t>
  </si>
  <si>
    <t xml:space="preserve">SERVICIO PÚBLICO DE AYUDA A DOMICILIO. Nº DE USUARIOS.1999-2003 </t>
  </si>
  <si>
    <t xml:space="preserve"> Enero 2003</t>
  </si>
  <si>
    <t>Var.2003/1999</t>
  </si>
  <si>
    <t>SERVICIO PÚBLICO DE AYUDA A DOMICILIO. ÍNDICE DE COBERTURA(1). 1999-2003</t>
  </si>
  <si>
    <t>SERVICIO PÚBLICO DE AYUDA A DOMICILIO. COSTE POR HORA (Euros). 1999-2003</t>
  </si>
  <si>
    <t>SERVICIO PÚBLICO DE AYUDA A DOMICILIO. ESPAÑA 1999-2003</t>
  </si>
  <si>
    <t xml:space="preserve">SERVICIO PÚBLICO DE TELEASISTENCIA. Nº DE USUARIOS. 1999-2003 </t>
  </si>
  <si>
    <t xml:space="preserve">SERVICIO PÚBLICO DE TELEASISTENCIA. ÍNDICE DE COBERTURA (1) 1999-2003 </t>
  </si>
  <si>
    <t>SERVICIO PÚBLICO DE TELEASISTENCIA. ESPAÑA 1999-2003</t>
  </si>
  <si>
    <t>HOGARES Y CLUBES. Nº DE USUARIOS.1999-2003</t>
  </si>
  <si>
    <t xml:space="preserve">HOGARES Y CLUBES. ÍNDICE DE COBERTURA(1).1999-2003 </t>
  </si>
  <si>
    <t>HOGARES Y CLUBES. ESPAÑA 1999-2003</t>
  </si>
  <si>
    <t>Nº DE CENTROS DE DÍA PÚBLICOS (PROPIOS Y CONCERTADOS).1999-2003</t>
  </si>
  <si>
    <t>Nº DE  PLAZAS PÚBLICAS (PROPIAS Y CONCERTADAS) EN CENTROS DE DÍA 1999-2003</t>
  </si>
  <si>
    <t>Nº DE CENTROS PRIVADOS (CONCERTADOS Y NO) EN  CENTROS DE DÍA 1999-2003</t>
  </si>
  <si>
    <t>Nº DE  PLAZAS PRIVADAS (CONCERTADAS Y NO) EN CENTROS DE DÍA .1999-2003</t>
  </si>
  <si>
    <t>ESPAÑA 1999-2003</t>
  </si>
  <si>
    <t>1999-2003</t>
  </si>
  <si>
    <t>TOTAL PLAZAS RESIDENCIALES. ÍNDICE DE COBERTURA(1).1999-2003</t>
  </si>
  <si>
    <t>DATOS GLOBALES SOBRE ATENCIÓN RESIDENCIAL. Nº TOTAL DE CENTROS.1999-2003</t>
  </si>
  <si>
    <t>Nº DE PLAZAS RESIDENCIALES PROPIAS. 1999-2003</t>
  </si>
  <si>
    <t>Nº DE CENTROS RESIDENCIALES PROPIOS. 1999-2003</t>
  </si>
  <si>
    <t>Nº DE PLAZAS RESIDENCIALES CONCERTADAS. 1999-2003</t>
  </si>
  <si>
    <t>Nº DE CENTROS RESIDENCIALES CONCERTADOS. 1999-2003</t>
  </si>
  <si>
    <t>ÍNDICE DE COBERTURA (1). 1999-2003</t>
  </si>
  <si>
    <t>Nº DE PLAZAS RESIDENCIALES PRIVADAS (NO CONCERTADAS) 1999-2003</t>
  </si>
  <si>
    <t>Nº DE CENTROS RESIDENCIALES PRIVADOS (NO CONCERTADOS).1999-2003</t>
  </si>
  <si>
    <t>ATENCIÓN RESIDENCIAL. ESPAÑA 1999-2003</t>
  </si>
  <si>
    <t>Nº de centros</t>
  </si>
  <si>
    <t xml:space="preserve"> (1)En la cifra de variación 2003/1999 España, no se consideran los incrementos habidos en aquellas </t>
  </si>
  <si>
    <t>Comunidades Autónomas en las que no existe dato en el año 1999 pero sí en el 2003.</t>
  </si>
  <si>
    <t>Nº Centros</t>
  </si>
  <si>
    <t xml:space="preserve">  -----</t>
  </si>
  <si>
    <t>HOGARES Y CLUBES. Nº DE CENTROS.1999-2003</t>
  </si>
  <si>
    <t>Tabla 29</t>
  </si>
  <si>
    <t xml:space="preserve"> -----</t>
  </si>
  <si>
    <t xml:space="preserve">                y 100 privadas no cocertadas.</t>
  </si>
  <si>
    <t xml:space="preserve"> (3)En la cifra de variación 2003/1999 España, no se consideran los incrementos habidos en aquellas </t>
  </si>
  <si>
    <t>Asturias*</t>
  </si>
  <si>
    <r>
      <t>Asturias</t>
    </r>
    <r>
      <rPr>
        <sz val="10"/>
        <rFont val="Arial"/>
        <family val="2"/>
      </rPr>
      <t>:dato 30/06/03</t>
    </r>
  </si>
  <si>
    <r>
      <t>País Vasco:</t>
    </r>
    <r>
      <rPr>
        <sz val="9"/>
        <rFont val="Arial"/>
        <family val="2"/>
      </rPr>
      <t xml:space="preserve"> datos relativos a Alava y Vizcaya</t>
    </r>
  </si>
  <si>
    <t xml:space="preserve">Población &gt;65* </t>
  </si>
  <si>
    <t xml:space="preserve"> *Población &gt;65: no incluye Ceuta y Melillia por no disponer de este servicio.</t>
  </si>
  <si>
    <t xml:space="preserve">Extremadura* </t>
  </si>
  <si>
    <t>Extremadura*</t>
  </si>
  <si>
    <t>Andalucía</t>
  </si>
  <si>
    <t>Cantabria*</t>
  </si>
  <si>
    <r>
      <t xml:space="preserve">Pais Vasco: </t>
    </r>
    <r>
      <rPr>
        <sz val="10"/>
        <rFont val="Arial"/>
        <family val="2"/>
      </rPr>
      <t xml:space="preserve">datos relativos a Alava y Vizcaya </t>
    </r>
  </si>
  <si>
    <t>Padrón 01/01/03</t>
  </si>
  <si>
    <t xml:space="preserve">Municipal 1999 Y 2003 </t>
  </si>
  <si>
    <t xml:space="preserve">Fuente: INEbase Cifras de Población referidas a 1/01/99; 1/01/03. Revisión del Padrón </t>
  </si>
  <si>
    <t xml:space="preserve">INE (Padrón 1999 y 2003); Consejerías de Sanidad y Servicios Sociales de CC.AA. Diput. Forales Vascas </t>
  </si>
  <si>
    <t xml:space="preserve">              INE (Padrón 1999 y 2003); Consejerías de Sanidad y Servicios Sociales de CC.AA y</t>
  </si>
  <si>
    <r>
      <t>Cataluña:</t>
    </r>
    <r>
      <rPr>
        <sz val="9"/>
        <rFont val="Arial"/>
        <family val="2"/>
      </rPr>
      <t xml:space="preserve"> no incluye aportación usuario</t>
    </r>
  </si>
  <si>
    <r>
      <t xml:space="preserve">Cantabria y Extremadura: </t>
    </r>
    <r>
      <rPr>
        <sz val="10"/>
        <rFont val="Arial"/>
        <family val="2"/>
      </rPr>
      <t>dato enero 2002</t>
    </r>
  </si>
  <si>
    <r>
      <t>Cantabria y Extremadura:</t>
    </r>
    <r>
      <rPr>
        <sz val="10"/>
        <rFont val="Arial"/>
        <family val="2"/>
      </rPr>
      <t>dato enero 2002</t>
    </r>
  </si>
  <si>
    <r>
      <t>Cantabria:</t>
    </r>
    <r>
      <rPr>
        <sz val="10"/>
        <rFont val="Arial"/>
        <family val="2"/>
      </rPr>
      <t xml:space="preserve"> dato enero 2002</t>
    </r>
  </si>
  <si>
    <t>10 de mayo de 2004</t>
  </si>
  <si>
    <t>Baleares*</t>
  </si>
  <si>
    <r>
      <t>Baleares, Cantabria y Extremadura</t>
    </r>
    <r>
      <rPr>
        <sz val="9"/>
        <rFont val="Arial"/>
        <family val="2"/>
      </rPr>
      <t>: dato 2003 correspondiente a</t>
    </r>
    <r>
      <rPr>
        <i/>
        <sz val="9"/>
        <rFont val="Arial"/>
        <family val="2"/>
      </rPr>
      <t xml:space="preserve"> Convenios Teleasistencia</t>
    </r>
  </si>
  <si>
    <t>IMSERSO (Convenios Teleasitencia 2002)</t>
  </si>
  <si>
    <r>
      <t>Ceuta:</t>
    </r>
    <r>
      <rPr>
        <sz val="10"/>
        <rFont val="Arial"/>
        <family val="2"/>
      </rPr>
      <t xml:space="preserve"> a enero 2003 hay 2 centros privados que ofrecen 47 plazas concertadas </t>
    </r>
  </si>
  <si>
    <t xml:space="preserve">(3)En la cifra de variación 2003/1999 España, no se consideran los incrementos habidos en aquellas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</si>
</sst>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_ ;[Red]\-#,##0\ "/>
    <numFmt numFmtId="181" formatCode="#,##0_ ;\-#,##0\ "/>
    <numFmt numFmtId="182" formatCode="0_ ;[Red]\-0\ "/>
    <numFmt numFmtId="183" formatCode="0.00_ ;[Red]\-0.00\ "/>
    <numFmt numFmtId="184" formatCode="#,##0.00_ ;[Red]\-#,##0.00\ "/>
    <numFmt numFmtId="185" formatCode="_-* #,##0.0000\ _p_t_a_-;\-* #,##0.0000\ _p_t_a_-;_-* &quot;-&quot;????\ _p_t_a_-;_-@_-"/>
    <numFmt numFmtId="186" formatCode="0.000"/>
    <numFmt numFmtId="187" formatCode="#,##0.00_ ;\-#,##0.00\ "/>
    <numFmt numFmtId="188" formatCode="_-* #,##0.00\ [$€-1]_-;\-* #,##0.00\ [$€-1]_-;_-* &quot;-&quot;??\ [$€-1]_-"/>
    <numFmt numFmtId="189" formatCode="_-* #,##0.00\ [$€-1]_-;\-* #,##0.00\ [$€-1]_-;_-* &quot;-&quot;??\ [$€-1]_-;_-@_-"/>
    <numFmt numFmtId="190" formatCode="0.00_ ;\-0.00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"/>
    <numFmt numFmtId="195" formatCode="0_ ;\-0\ 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8.75"/>
      <name val="Arial"/>
      <family val="2"/>
    </font>
    <font>
      <b/>
      <sz val="9.75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3.25"/>
      <name val="Arial"/>
      <family val="2"/>
    </font>
    <font>
      <sz val="4"/>
      <name val="Arial"/>
      <family val="0"/>
    </font>
    <font>
      <sz val="3.5"/>
      <name val="Arial"/>
      <family val="2"/>
    </font>
    <font>
      <sz val="2.7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20"/>
      <color indexed="11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sz val="8.75"/>
      <name val="Arial"/>
      <family val="2"/>
    </font>
    <font>
      <sz val="4.75"/>
      <name val="Arial"/>
      <family val="2"/>
    </font>
    <font>
      <sz val="9.5"/>
      <name val="Arial"/>
      <family val="2"/>
    </font>
    <font>
      <sz val="11.25"/>
      <name val="Arial"/>
      <family val="0"/>
    </font>
    <font>
      <b/>
      <sz val="9.25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10.5"/>
      <name val="Arial"/>
      <family val="2"/>
    </font>
    <font>
      <sz val="9.75"/>
      <name val="Arial"/>
      <family val="2"/>
    </font>
    <font>
      <sz val="9.25"/>
      <name val="Arial"/>
      <family val="2"/>
    </font>
    <font>
      <b/>
      <sz val="10.25"/>
      <name val="Arial"/>
      <family val="2"/>
    </font>
    <font>
      <b/>
      <sz val="20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1" fillId="0" borderId="0" xfId="19" applyFont="1" applyAlignment="1">
      <alignment/>
    </xf>
    <xf numFmtId="169" fontId="0" fillId="0" borderId="0" xfId="19" applyFont="1" applyAlignment="1">
      <alignment/>
    </xf>
    <xf numFmtId="0" fontId="0" fillId="0" borderId="0" xfId="0" applyFont="1" applyAlignment="1">
      <alignment/>
    </xf>
    <xf numFmtId="169" fontId="0" fillId="0" borderId="0" xfId="19" applyFont="1" applyAlignment="1" quotePrefix="1">
      <alignment horizontal="right"/>
    </xf>
    <xf numFmtId="169" fontId="0" fillId="0" borderId="0" xfId="19" applyFont="1" applyAlignment="1" quotePrefix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69" fontId="1" fillId="0" borderId="0" xfId="19" applyNumberFormat="1" applyFont="1" applyAlignment="1">
      <alignment/>
    </xf>
    <xf numFmtId="182" fontId="1" fillId="0" borderId="0" xfId="22" applyNumberFormat="1" applyFont="1" applyAlignment="1">
      <alignment/>
    </xf>
    <xf numFmtId="183" fontId="1" fillId="0" borderId="0" xfId="19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9" fontId="1" fillId="0" borderId="0" xfId="19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19" applyAlignment="1">
      <alignment horizontal="center"/>
    </xf>
    <xf numFmtId="171" fontId="0" fillId="0" borderId="0" xfId="19" applyNumberFormat="1" applyAlignment="1">
      <alignment horizontal="center"/>
    </xf>
    <xf numFmtId="10" fontId="0" fillId="0" borderId="0" xfId="22" applyNumberFormat="1" applyAlignment="1">
      <alignment horizontal="center"/>
    </xf>
    <xf numFmtId="183" fontId="0" fillId="0" borderId="0" xfId="0" applyNumberFormat="1" applyAlignment="1">
      <alignment/>
    </xf>
    <xf numFmtId="183" fontId="0" fillId="0" borderId="0" xfId="19" applyNumberFormat="1" applyFont="1" applyAlignment="1">
      <alignment/>
    </xf>
    <xf numFmtId="183" fontId="1" fillId="0" borderId="0" xfId="0" applyNumberFormat="1" applyFont="1" applyAlignment="1">
      <alignment/>
    </xf>
    <xf numFmtId="169" fontId="0" fillId="0" borderId="0" xfId="19" applyFont="1" applyBorder="1" applyAlignment="1">
      <alignment/>
    </xf>
    <xf numFmtId="188" fontId="0" fillId="0" borderId="0" xfId="15" applyFont="1" applyAlignment="1">
      <alignment/>
    </xf>
    <xf numFmtId="188" fontId="1" fillId="0" borderId="0" xfId="15" applyFont="1" applyAlignment="1">
      <alignment/>
    </xf>
    <xf numFmtId="181" fontId="1" fillId="0" borderId="0" xfId="15" applyNumberFormat="1" applyFont="1" applyAlignment="1">
      <alignment/>
    </xf>
    <xf numFmtId="188" fontId="0" fillId="0" borderId="0" xfId="15" applyFont="1" applyAlignment="1" quotePrefix="1">
      <alignment horizontal="center"/>
    </xf>
    <xf numFmtId="169" fontId="1" fillId="0" borderId="0" xfId="19" applyFont="1" applyBorder="1" applyAlignment="1">
      <alignment/>
    </xf>
    <xf numFmtId="169" fontId="1" fillId="0" borderId="0" xfId="19" applyFont="1" applyAlignment="1" quotePrefix="1">
      <alignment horizontal="right"/>
    </xf>
    <xf numFmtId="169" fontId="1" fillId="0" borderId="0" xfId="19" applyFont="1" applyAlignment="1" quotePrefix="1">
      <alignment horizontal="center"/>
    </xf>
    <xf numFmtId="0" fontId="1" fillId="0" borderId="0" xfId="0" applyFont="1" applyBorder="1" applyAlignment="1">
      <alignment/>
    </xf>
    <xf numFmtId="3" fontId="1" fillId="0" borderId="0" xfId="19" applyNumberFormat="1" applyFont="1" applyAlignment="1">
      <alignment horizontal="center"/>
    </xf>
    <xf numFmtId="188" fontId="0" fillId="0" borderId="0" xfId="15" applyAlignment="1">
      <alignment horizontal="center"/>
    </xf>
    <xf numFmtId="188" fontId="0" fillId="0" borderId="0" xfId="15" applyFont="1" applyBorder="1" applyAlignment="1">
      <alignment/>
    </xf>
    <xf numFmtId="10" fontId="0" fillId="0" borderId="0" xfId="19" applyNumberFormat="1" applyFont="1" applyBorder="1" applyAlignment="1" quotePrefix="1">
      <alignment horizontal="right"/>
    </xf>
    <xf numFmtId="169" fontId="0" fillId="0" borderId="0" xfId="19" applyFont="1" applyBorder="1" applyAlignment="1" quotePrefix="1">
      <alignment horizontal="center"/>
    </xf>
    <xf numFmtId="169" fontId="0" fillId="0" borderId="0" xfId="19" applyFont="1" applyBorder="1" applyAlignment="1" quotePrefix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8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183" fontId="1" fillId="0" borderId="0" xfId="22" applyNumberFormat="1" applyFont="1" applyBorder="1" applyAlignment="1">
      <alignment/>
    </xf>
    <xf numFmtId="0" fontId="0" fillId="0" borderId="1" xfId="0" applyFont="1" applyBorder="1" applyAlignment="1">
      <alignment/>
    </xf>
    <xf numFmtId="169" fontId="0" fillId="0" borderId="1" xfId="19" applyBorder="1" applyAlignment="1">
      <alignment horizontal="center"/>
    </xf>
    <xf numFmtId="0" fontId="0" fillId="0" borderId="0" xfId="0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17" fontId="22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 horizontal="left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83" fontId="0" fillId="0" borderId="2" xfId="19" applyNumberFormat="1" applyFon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3" fontId="1" fillId="0" borderId="2" xfId="19" applyNumberFormat="1" applyFont="1" applyBorder="1" applyAlignment="1">
      <alignment horizontal="center"/>
    </xf>
    <xf numFmtId="183" fontId="1" fillId="0" borderId="2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83" fontId="0" fillId="0" borderId="2" xfId="22" applyNumberFormat="1" applyFont="1" applyBorder="1" applyAlignment="1">
      <alignment horizontal="center"/>
    </xf>
    <xf numFmtId="169" fontId="0" fillId="0" borderId="2" xfId="19" applyFont="1" applyBorder="1" applyAlignment="1" quotePrefix="1">
      <alignment horizontal="center"/>
    </xf>
    <xf numFmtId="183" fontId="1" fillId="0" borderId="2" xfId="22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81" fontId="1" fillId="0" borderId="0" xfId="15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181" fontId="0" fillId="0" borderId="0" xfId="19" applyNumberFormat="1" applyFont="1" applyBorder="1" applyAlignment="1" quotePrefix="1">
      <alignment horizontal="center"/>
    </xf>
    <xf numFmtId="181" fontId="1" fillId="0" borderId="0" xfId="19" applyNumberFormat="1" applyFont="1" applyBorder="1" applyAlignment="1" quotePrefix="1">
      <alignment horizontal="center"/>
    </xf>
    <xf numFmtId="169" fontId="1" fillId="0" borderId="0" xfId="19" applyFont="1" applyBorder="1" applyAlignment="1" quotePrefix="1">
      <alignment horizontal="center"/>
    </xf>
    <xf numFmtId="169" fontId="1" fillId="0" borderId="0" xfId="19" applyFont="1" applyBorder="1" applyAlignment="1" quotePrefix="1">
      <alignment horizontal="right"/>
    </xf>
    <xf numFmtId="180" fontId="1" fillId="0" borderId="0" xfId="19" applyNumberFormat="1" applyFont="1" applyBorder="1" applyAlignment="1" quotePrefix="1">
      <alignment horizontal="center"/>
    </xf>
    <xf numFmtId="180" fontId="0" fillId="0" borderId="0" xfId="19" applyNumberFormat="1" applyFont="1" applyBorder="1" applyAlignment="1" quotePrefix="1">
      <alignment horizontal="right"/>
    </xf>
    <xf numFmtId="180" fontId="0" fillId="0" borderId="0" xfId="19" applyNumberFormat="1" applyFont="1" applyBorder="1" applyAlignment="1" quotePrefix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2" borderId="6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9" fontId="0" fillId="0" borderId="2" xfId="19" applyBorder="1" applyAlignment="1">
      <alignment horizontal="center"/>
    </xf>
    <xf numFmtId="10" fontId="0" fillId="0" borderId="2" xfId="19" applyNumberForma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19" applyNumberFormat="1" applyBorder="1" applyAlignment="1">
      <alignment horizontal="center" vertical="center"/>
    </xf>
    <xf numFmtId="4" fontId="0" fillId="0" borderId="2" xfId="19" applyNumberFormat="1" applyBorder="1" applyAlignment="1">
      <alignment horizontal="center"/>
    </xf>
    <xf numFmtId="2" fontId="1" fillId="0" borderId="0" xfId="22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2" fontId="0" fillId="0" borderId="2" xfId="19" applyNumberFormat="1" applyBorder="1" applyAlignment="1">
      <alignment horizontal="center"/>
    </xf>
    <xf numFmtId="169" fontId="0" fillId="0" borderId="0" xfId="19" applyFont="1" applyFill="1" applyBorder="1" applyAlignment="1">
      <alignment/>
    </xf>
    <xf numFmtId="169" fontId="0" fillId="0" borderId="0" xfId="19" applyFont="1" applyFill="1" applyBorder="1" applyAlignment="1" quotePrefix="1">
      <alignment horizontal="center"/>
    </xf>
    <xf numFmtId="169" fontId="0" fillId="0" borderId="0" xfId="19" applyFont="1" applyFill="1" applyBorder="1" applyAlignment="1" quotePrefix="1">
      <alignment horizontal="right"/>
    </xf>
    <xf numFmtId="188" fontId="0" fillId="0" borderId="0" xfId="15" applyFont="1" applyFill="1" applyBorder="1" applyAlignment="1" quotePrefix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86" fontId="0" fillId="0" borderId="2" xfId="19" applyNumberForma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9" fontId="0" fillId="0" borderId="0" xfId="19" applyFill="1" applyBorder="1" applyAlignment="1">
      <alignment horizontal="center"/>
    </xf>
    <xf numFmtId="180" fontId="0" fillId="0" borderId="0" xfId="19" applyNumberFormat="1" applyFill="1" applyBorder="1" applyAlignment="1">
      <alignment horizontal="center"/>
    </xf>
    <xf numFmtId="169" fontId="0" fillId="0" borderId="0" xfId="19" applyFont="1" applyFill="1" applyBorder="1" applyAlignment="1">
      <alignment horizontal="center"/>
    </xf>
    <xf numFmtId="171" fontId="0" fillId="0" borderId="0" xfId="19" applyNumberFormat="1" applyFill="1" applyBorder="1" applyAlignment="1">
      <alignment horizontal="center"/>
    </xf>
    <xf numFmtId="188" fontId="0" fillId="0" borderId="0" xfId="15" applyFill="1" applyBorder="1" applyAlignment="1">
      <alignment horizontal="center"/>
    </xf>
    <xf numFmtId="188" fontId="0" fillId="0" borderId="0" xfId="15" applyFill="1" applyBorder="1" applyAlignment="1">
      <alignment horizontal="left"/>
    </xf>
    <xf numFmtId="10" fontId="0" fillId="0" borderId="0" xfId="19" applyNumberFormat="1" applyFill="1" applyBorder="1" applyAlignment="1">
      <alignment horizontal="center"/>
    </xf>
    <xf numFmtId="10" fontId="0" fillId="0" borderId="0" xfId="22" applyNumberFormat="1" applyFill="1" applyBorder="1" applyAlignment="1">
      <alignment horizontal="center"/>
    </xf>
    <xf numFmtId="186" fontId="0" fillId="0" borderId="0" xfId="19" applyNumberFormat="1" applyFill="1" applyBorder="1" applyAlignment="1">
      <alignment horizontal="center"/>
    </xf>
    <xf numFmtId="169" fontId="1" fillId="0" borderId="0" xfId="19" applyFont="1" applyFill="1" applyBorder="1" applyAlignment="1">
      <alignment horizontal="center"/>
    </xf>
    <xf numFmtId="169" fontId="0" fillId="0" borderId="0" xfId="19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4" fontId="1" fillId="0" borderId="0" xfId="19" applyNumberFormat="1" applyFont="1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184" fontId="0" fillId="0" borderId="0" xfId="19" applyNumberForma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3" fontId="0" fillId="0" borderId="2" xfId="19" applyNumberFormat="1" applyBorder="1" applyAlignment="1">
      <alignment horizontal="center" vertical="center"/>
    </xf>
    <xf numFmtId="3" fontId="0" fillId="0" borderId="2" xfId="19" applyNumberFormat="1" applyFont="1" applyBorder="1" applyAlignment="1">
      <alignment horizontal="center" vertical="center"/>
    </xf>
    <xf numFmtId="2" fontId="0" fillId="0" borderId="2" xfId="15" applyNumberFormat="1" applyBorder="1" applyAlignment="1">
      <alignment horizontal="center"/>
    </xf>
    <xf numFmtId="181" fontId="0" fillId="0" borderId="2" xfId="19" applyNumberFormat="1" applyBorder="1" applyAlignment="1">
      <alignment horizontal="center"/>
    </xf>
    <xf numFmtId="181" fontId="0" fillId="0" borderId="3" xfId="19" applyNumberFormat="1" applyBorder="1" applyAlignment="1">
      <alignment horizontal="center"/>
    </xf>
    <xf numFmtId="181" fontId="0" fillId="0" borderId="1" xfId="19" applyNumberFormat="1" applyBorder="1" applyAlignment="1">
      <alignment horizontal="center"/>
    </xf>
    <xf numFmtId="3" fontId="0" fillId="0" borderId="2" xfId="19" applyNumberFormat="1" applyBorder="1" applyAlignment="1">
      <alignment horizontal="center"/>
    </xf>
    <xf numFmtId="3" fontId="1" fillId="0" borderId="2" xfId="19" applyNumberFormat="1" applyFont="1" applyBorder="1" applyAlignment="1">
      <alignment horizontal="center"/>
    </xf>
    <xf numFmtId="181" fontId="1" fillId="0" borderId="2" xfId="19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19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19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/>
    </xf>
    <xf numFmtId="3" fontId="1" fillId="0" borderId="3" xfId="19" applyNumberFormat="1" applyFont="1" applyBorder="1" applyAlignment="1">
      <alignment horizontal="center"/>
    </xf>
    <xf numFmtId="4" fontId="0" fillId="0" borderId="2" xfId="15" applyNumberFormat="1" applyFont="1" applyBorder="1" applyAlignment="1">
      <alignment horizontal="center"/>
    </xf>
    <xf numFmtId="4" fontId="0" fillId="0" borderId="2" xfId="15" applyNumberFormat="1" applyFont="1" applyBorder="1" applyAlignment="1" quotePrefix="1">
      <alignment horizontal="center"/>
    </xf>
    <xf numFmtId="4" fontId="1" fillId="0" borderId="2" xfId="15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80" fontId="1" fillId="0" borderId="2" xfId="19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3" fontId="0" fillId="0" borderId="2" xfId="19" applyNumberFormat="1" applyFont="1" applyBorder="1" applyAlignment="1">
      <alignment horizontal="right"/>
    </xf>
    <xf numFmtId="180" fontId="0" fillId="0" borderId="2" xfId="19" applyNumberFormat="1" applyFont="1" applyBorder="1" applyAlignment="1">
      <alignment horizontal="right"/>
    </xf>
    <xf numFmtId="181" fontId="0" fillId="0" borderId="2" xfId="19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81" fontId="1" fillId="0" borderId="2" xfId="19" applyNumberFormat="1" applyFont="1" applyBorder="1" applyAlignment="1">
      <alignment horizontal="right"/>
    </xf>
    <xf numFmtId="184" fontId="0" fillId="0" borderId="1" xfId="19" applyNumberFormat="1" applyFon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0" fillId="0" borderId="2" xfId="19" applyNumberFormat="1" applyFon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84" fontId="1" fillId="0" borderId="2" xfId="19" applyNumberFormat="1" applyFont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4" fontId="0" fillId="0" borderId="2" xfId="19" applyNumberFormat="1" applyFont="1" applyBorder="1" applyAlignment="1" quotePrefix="1">
      <alignment horizontal="center"/>
    </xf>
    <xf numFmtId="180" fontId="0" fillId="0" borderId="2" xfId="19" applyNumberFormat="1" applyFont="1" applyBorder="1" applyAlignment="1" quotePrefix="1">
      <alignment horizontal="right"/>
    </xf>
    <xf numFmtId="169" fontId="0" fillId="0" borderId="2" xfId="19" applyFont="1" applyBorder="1" applyAlignment="1" quotePrefix="1">
      <alignment horizontal="right"/>
    </xf>
    <xf numFmtId="180" fontId="0" fillId="0" borderId="2" xfId="15" applyNumberFormat="1" applyFont="1" applyBorder="1" applyAlignment="1">
      <alignment horizontal="right"/>
    </xf>
    <xf numFmtId="180" fontId="1" fillId="0" borderId="2" xfId="15" applyNumberFormat="1" applyFont="1" applyBorder="1" applyAlignment="1">
      <alignment horizontal="right"/>
    </xf>
    <xf numFmtId="180" fontId="0" fillId="0" borderId="0" xfId="19" applyNumberFormat="1" applyBorder="1" applyAlignment="1">
      <alignment horizontal="center"/>
    </xf>
    <xf numFmtId="169" fontId="0" fillId="0" borderId="0" xfId="19" applyBorder="1" applyAlignment="1">
      <alignment horizontal="center"/>
    </xf>
    <xf numFmtId="181" fontId="0" fillId="0" borderId="0" xfId="19" applyNumberForma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80" fontId="1" fillId="0" borderId="0" xfId="19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 horizontal="right"/>
    </xf>
    <xf numFmtId="169" fontId="0" fillId="0" borderId="1" xfId="19" applyFont="1" applyBorder="1" applyAlignment="1" quotePrefix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2" xfId="19" applyNumberFormat="1" applyFont="1" applyBorder="1" applyAlignment="1" quotePrefix="1">
      <alignment horizontal="right"/>
    </xf>
    <xf numFmtId="181" fontId="0" fillId="0" borderId="2" xfId="19" applyNumberFormat="1" applyFont="1" applyBorder="1" applyAlignment="1" quotePrefix="1">
      <alignment horizontal="right"/>
    </xf>
    <xf numFmtId="183" fontId="0" fillId="0" borderId="2" xfId="19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1" fillId="0" borderId="2" xfId="19" applyNumberFormat="1" applyFont="1" applyBorder="1" applyAlignment="1">
      <alignment horizontal="right"/>
    </xf>
    <xf numFmtId="183" fontId="1" fillId="0" borderId="2" xfId="0" applyNumberFormat="1" applyFont="1" applyBorder="1" applyAlignment="1">
      <alignment horizontal="right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 1.Servicio Público de Ayuda a Domicilio. Nº Usuarios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Hoja1!$B$133:$B$151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Cataluña*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Hoja1!$C$133:$C$151</c:f>
              <c:numCache>
                <c:ptCount val="19"/>
                <c:pt idx="0">
                  <c:v>17028</c:v>
                </c:pt>
                <c:pt idx="1">
                  <c:v>6008</c:v>
                </c:pt>
                <c:pt idx="2">
                  <c:v>3195</c:v>
                </c:pt>
                <c:pt idx="3">
                  <c:v>2575</c:v>
                </c:pt>
                <c:pt idx="4">
                  <c:v>3179</c:v>
                </c:pt>
                <c:pt idx="5">
                  <c:v>1399</c:v>
                </c:pt>
                <c:pt idx="6">
                  <c:v>10904</c:v>
                </c:pt>
                <c:pt idx="7">
                  <c:v>8091</c:v>
                </c:pt>
                <c:pt idx="8">
                  <c:v>12195</c:v>
                </c:pt>
                <c:pt idx="9">
                  <c:v>4805</c:v>
                </c:pt>
                <c:pt idx="10">
                  <c:v>8500</c:v>
                </c:pt>
                <c:pt idx="11">
                  <c:v>5817</c:v>
                </c:pt>
                <c:pt idx="12">
                  <c:v>13649</c:v>
                </c:pt>
                <c:pt idx="13">
                  <c:v>2134</c:v>
                </c:pt>
                <c:pt idx="14">
                  <c:v>2915</c:v>
                </c:pt>
                <c:pt idx="15">
                  <c:v>8897</c:v>
                </c:pt>
                <c:pt idx="16">
                  <c:v>1089</c:v>
                </c:pt>
                <c:pt idx="17">
                  <c:v>198</c:v>
                </c:pt>
                <c:pt idx="18">
                  <c:v>219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Hoja1!$B$133:$B$151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Cataluña*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Hoja1!$D$133:$D$151</c:f>
              <c:numCache>
                <c:ptCount val="19"/>
                <c:pt idx="0">
                  <c:v>37391</c:v>
                </c:pt>
                <c:pt idx="1">
                  <c:v>6976</c:v>
                </c:pt>
                <c:pt idx="2">
                  <c:v>7042</c:v>
                </c:pt>
                <c:pt idx="3">
                  <c:v>3618</c:v>
                </c:pt>
                <c:pt idx="4">
                  <c:v>8045</c:v>
                </c:pt>
                <c:pt idx="5">
                  <c:v>1815</c:v>
                </c:pt>
                <c:pt idx="6">
                  <c:v>17538</c:v>
                </c:pt>
                <c:pt idx="7">
                  <c:v>18898</c:v>
                </c:pt>
                <c:pt idx="8">
                  <c:v>39293</c:v>
                </c:pt>
                <c:pt idx="9">
                  <c:v>11273</c:v>
                </c:pt>
                <c:pt idx="10">
                  <c:v>15434</c:v>
                </c:pt>
                <c:pt idx="11">
                  <c:v>9135</c:v>
                </c:pt>
                <c:pt idx="12">
                  <c:v>23971</c:v>
                </c:pt>
                <c:pt idx="13">
                  <c:v>3130</c:v>
                </c:pt>
                <c:pt idx="14">
                  <c:v>3712</c:v>
                </c:pt>
                <c:pt idx="15">
                  <c:v>7971</c:v>
                </c:pt>
                <c:pt idx="16">
                  <c:v>1637</c:v>
                </c:pt>
                <c:pt idx="17">
                  <c:v>233</c:v>
                </c:pt>
                <c:pt idx="18">
                  <c:v>251</c:v>
                </c:pt>
              </c:numCache>
            </c:numRef>
          </c:val>
        </c:ser>
        <c:axId val="23804435"/>
        <c:axId val="12913324"/>
      </c:bar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38044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5. Servicio Público de Ayuda a Domicilio.
 Indice de cobertura.España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3325"/>
          <c:h val="0.73675"/>
        </c:manualLayout>
      </c:layout>
      <c:bar3DChart>
        <c:barDir val="col"/>
        <c:grouping val="stack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Hoja1!$C$531:$D$531</c:f>
              <c:numCache>
                <c:ptCount val="2"/>
                <c:pt idx="0">
                  <c:v>1.6736557501248597</c:v>
                </c:pt>
                <c:pt idx="1">
                  <c:v>2.987142382040013</c:v>
                </c:pt>
              </c:numCache>
            </c:numRef>
          </c:val>
          <c:shape val="box"/>
        </c:ser>
        <c:overlap val="100"/>
        <c:shape val="box"/>
        <c:axId val="44717149"/>
        <c:axId val="66910022"/>
      </c:bar3D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delete val="1"/>
        <c:majorTickMark val="out"/>
        <c:minorTickMark val="none"/>
        <c:tickLblPos val="nextTo"/>
        <c:crossAx val="447171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 4. Servicio Público de Ayuda a Domicilio. Nº Usuarios.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1905"/>
          <c:w val="0.87925"/>
          <c:h val="0.7315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Hoja1!$C$526:$D$526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Hoja1!$C$530:$D$530</c:f>
              <c:numCache>
                <c:ptCount val="2"/>
                <c:pt idx="0">
                  <c:v>112797</c:v>
                </c:pt>
                <c:pt idx="1">
                  <c:v>217363</c:v>
                </c:pt>
              </c:numCache>
            </c:numRef>
          </c:val>
          <c:shape val="cylinder"/>
        </c:ser>
        <c:shape val="cylinder"/>
        <c:axId val="65319287"/>
        <c:axId val="51002672"/>
      </c:bar3D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  <c:min val="10000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3175">
          <a:solidFill/>
        </a:ln>
      </c:spPr>
      <c:thickness val="0"/>
    </c:sideWall>
    <c:backWall>
      <c:spPr>
        <a:solidFill>
          <a:srgbClr val="CCCC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 9. Servicio Público de Teleasistencia. Nº Usuarios. España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5"/>
          <c:y val="0.231"/>
          <c:w val="0.874"/>
          <c:h val="0.6845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Hoja1!$C$854:$D$854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Hoja1!$C$858:$D$858</c:f>
              <c:numCache>
                <c:ptCount val="2"/>
                <c:pt idx="0">
                  <c:v>48463</c:v>
                </c:pt>
                <c:pt idx="1">
                  <c:v>129826</c:v>
                </c:pt>
              </c:numCache>
            </c:numRef>
          </c:val>
          <c:shape val="cylinder"/>
        </c:ser>
        <c:shape val="cylinder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75738"/>
        <c:crossesAt val="20000"/>
        <c:auto val="1"/>
        <c:lblOffset val="100"/>
        <c:noMultiLvlLbl val="0"/>
      </c:catAx>
      <c:valAx>
        <c:axId val="37575738"/>
        <c:scaling>
          <c:orientation val="minMax"/>
          <c:max val="100000"/>
          <c:min val="20000"/>
        </c:scaling>
        <c:axPos val="l"/>
        <c:delete val="1"/>
        <c:majorTickMark val="out"/>
        <c:minorTickMark val="none"/>
        <c:tickLblPos val="nextTo"/>
        <c:crossAx val="56370865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</c:spPr>
      <c:thickness val="0"/>
    </c:sideWall>
    <c:backWall>
      <c:spPr>
        <a:solidFill>
          <a:srgbClr val="CCCCFF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 14. Hogares y Clubes. Indice de cobertura.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53"/>
          <c:w val="0.94225"/>
          <c:h val="0.847"/>
        </c:manualLayout>
      </c:layout>
      <c:bar3DChart>
        <c:barDir val="col"/>
        <c:grouping val="stacked"/>
        <c:varyColors val="0"/>
        <c:ser>
          <c:idx val="5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Hoja1!$C$1182:$D$1182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Hoja1!$C$1187:$D$1187</c:f>
              <c:numCache>
                <c:ptCount val="2"/>
                <c:pt idx="0">
                  <c:v>28.101041641009694</c:v>
                </c:pt>
                <c:pt idx="1">
                  <c:v>49.68053849177228</c:v>
                </c:pt>
              </c:numCache>
            </c:numRef>
          </c:val>
          <c:shape val="box"/>
        </c:ser>
        <c:overlap val="100"/>
        <c:shape val="box"/>
        <c:axId val="2637323"/>
        <c:axId val="23735908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delete val="1"/>
        <c:majorTickMark val="out"/>
        <c:minorTickMark val="none"/>
        <c:tickLblPos val="nextTo"/>
        <c:crossAx val="2637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Gráfico 13. Hogares y Clubes. Nº Usuarios. España</a:t>
            </a:r>
          </a:p>
        </c:rich>
      </c:tx>
      <c:layout/>
      <c:spPr>
        <a:noFill/>
        <a:ln>
          <a:noFill/>
        </a:ln>
      </c:spPr>
    </c:title>
    <c:view3D>
      <c:rotX val="12"/>
      <c:rotY val="17"/>
      <c:depthPercent val="100"/>
      <c:rAngAx val="1"/>
    </c:view3D>
    <c:plotArea>
      <c:layout>
        <c:manualLayout>
          <c:xMode val="edge"/>
          <c:yMode val="edge"/>
          <c:x val="0.03375"/>
          <c:y val="0.16425"/>
          <c:w val="0.89125"/>
          <c:h val="0.83575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Hoja1!$C$1182:$D$1182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Hoja1!$C$1186:$D$1186</c:f>
              <c:numCache>
                <c:ptCount val="2"/>
                <c:pt idx="0">
                  <c:v>1893886</c:v>
                </c:pt>
                <c:pt idx="1">
                  <c:v>3615064</c:v>
                </c:pt>
              </c:numCache>
            </c:numRef>
          </c:val>
          <c:shape val="cylinder"/>
        </c:ser>
        <c:shape val="cylinder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60366"/>
        <c:crossesAt val="1000000"/>
        <c:auto val="1"/>
        <c:lblOffset val="100"/>
        <c:noMultiLvlLbl val="0"/>
      </c:catAx>
      <c:valAx>
        <c:axId val="43560366"/>
        <c:scaling>
          <c:orientation val="minMax"/>
          <c:max val="3500000"/>
          <c:min val="1000000"/>
        </c:scaling>
        <c:axPos val="l"/>
        <c:delete val="1"/>
        <c:majorTickMark val="out"/>
        <c:minorTickMark val="none"/>
        <c:tickLblPos val="nextTo"/>
        <c:crossAx val="12296581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</c:spPr>
      <c:thickness val="0"/>
    </c:sideWall>
    <c:backWall>
      <c:spPr>
        <a:solidFill>
          <a:srgbClr val="FFCC99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19. Centros Públicos de Día. Nº de plazas y centros. España.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225"/>
          <c:w val="0.794"/>
          <c:h val="0.82775"/>
        </c:manualLayout>
      </c:layout>
      <c:barChart>
        <c:barDir val="col"/>
        <c:grouping val="clustered"/>
        <c:varyColors val="0"/>
        <c:ser>
          <c:idx val="4"/>
          <c:order val="0"/>
          <c:tx>
            <c:v>Nº de plazas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Hoja1!$C$1777:$D$1777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Hoja1!$C$1781:$D$1781</c:f>
              <c:numCache>
                <c:ptCount val="2"/>
                <c:pt idx="0">
                  <c:v>7103</c:v>
                </c:pt>
                <c:pt idx="1">
                  <c:v>14475</c:v>
                </c:pt>
              </c:numCache>
            </c:numRef>
          </c:val>
        </c:ser>
        <c:ser>
          <c:idx val="6"/>
          <c:order val="1"/>
          <c:tx>
            <c:v>Nº de centros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Hoja1!$C$1777:$D$1777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Hoja1!$C$1783:$D$1783</c:f>
              <c:numCache>
                <c:ptCount val="2"/>
                <c:pt idx="0">
                  <c:v>329</c:v>
                </c:pt>
                <c:pt idx="1">
                  <c:v>761</c:v>
                </c:pt>
              </c:numCache>
            </c:numRef>
          </c:val>
        </c:ser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</c:scaling>
        <c:axPos val="l"/>
        <c:delete val="1"/>
        <c:majorTickMark val="out"/>
        <c:minorTickMark val="none"/>
        <c:tickLblPos val="nextTo"/>
        <c:crossAx val="564989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2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20. Centros de Día. Nº total de plazas y centros. España.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075"/>
          <c:w val="0.76775"/>
          <c:h val="0.83925"/>
        </c:manualLayout>
      </c:layout>
      <c:barChart>
        <c:barDir val="col"/>
        <c:grouping val="clustered"/>
        <c:varyColors val="0"/>
        <c:ser>
          <c:idx val="4"/>
          <c:order val="0"/>
          <c:tx>
            <c:v>Nº  total de plazas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Hoja1!$D$1777</c:f>
              <c:strCache>
                <c:ptCount val="1"/>
                <c:pt idx="0">
                  <c:v> Enero 2003</c:v>
                </c:pt>
              </c:strCache>
            </c:strRef>
          </c:cat>
          <c:val>
            <c:numRef>
              <c:f>Hoja1!$D$1785</c:f>
              <c:numCache>
                <c:ptCount val="1"/>
                <c:pt idx="0">
                  <c:v>25143</c:v>
                </c:pt>
              </c:numCache>
            </c:numRef>
          </c:val>
        </c:ser>
        <c:ser>
          <c:idx val="6"/>
          <c:order val="1"/>
          <c:tx>
            <c:v>Nº total de centros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Hoja1!$D$1777</c:f>
              <c:strCache>
                <c:ptCount val="1"/>
                <c:pt idx="0">
                  <c:v> Enero 2003</c:v>
                </c:pt>
              </c:strCache>
            </c:strRef>
          </c:cat>
          <c:val>
            <c:numRef>
              <c:f>Hoja1!$D$1787</c:f>
              <c:numCache>
                <c:ptCount val="1"/>
                <c:pt idx="0">
                  <c:v>1234</c:v>
                </c:pt>
              </c:numCache>
            </c:numRef>
          </c:val>
        </c:ser>
        <c:axId val="13014233"/>
        <c:axId val="50019234"/>
      </c:bar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delete val="1"/>
        <c:majorTickMark val="out"/>
        <c:minorTickMark val="none"/>
        <c:tickLblPos val="nextTo"/>
        <c:crossAx val="130142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259"/>
          <c:w val="0.201"/>
          <c:h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Gráfico 33. Plazas Residenciales. Indice de Cobertura. España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955"/>
          <c:w val="0.7395"/>
          <c:h val="0.728"/>
        </c:manualLayout>
      </c:layout>
      <c:bar3DChart>
        <c:barDir val="col"/>
        <c:grouping val="clustered"/>
        <c:varyColors val="0"/>
        <c:ser>
          <c:idx val="10"/>
          <c:order val="0"/>
          <c:tx>
            <c:v>I.Cobert.Total plazas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Hoja1!$C$3283:$D$3283</c:f>
              <c:numCache>
                <c:ptCount val="2"/>
                <c:pt idx="0">
                  <c:v>2.9535764808315323</c:v>
                </c:pt>
                <c:pt idx="1">
                  <c:v>3.460755130816231</c:v>
                </c:pt>
              </c:numCache>
            </c:numRef>
          </c:val>
          <c:shape val="box"/>
        </c:ser>
        <c:ser>
          <c:idx val="11"/>
          <c:order val="1"/>
          <c:tx>
            <c:v>I.C.Pl.Propias+Conc.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Hoja1!$C$3284:$D$3284</c:f>
              <c:numCache>
                <c:ptCount val="2"/>
                <c:pt idx="0">
                  <c:v>1.149051614364028</c:v>
                </c:pt>
                <c:pt idx="1">
                  <c:v>1.45913899585247</c:v>
                </c:pt>
              </c:numCache>
            </c:numRef>
          </c:val>
          <c:shape val="box"/>
        </c:ser>
        <c:ser>
          <c:idx val="12"/>
          <c:order val="2"/>
          <c:tx>
            <c:v>I.Cobert. Pl.Privadas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Hoja1!$C$3285:$D$3285</c:f>
              <c:numCache>
                <c:ptCount val="2"/>
                <c:pt idx="0">
                  <c:v>1.7941384286625326</c:v>
                </c:pt>
                <c:pt idx="1">
                  <c:v>2.001616134963761</c:v>
                </c:pt>
              </c:numCache>
            </c:numRef>
          </c:val>
          <c:shape val="box"/>
        </c:ser>
        <c:shape val="box"/>
        <c:axId val="47519923"/>
        <c:axId val="25026124"/>
      </c:bar3D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</c:scaling>
        <c:axPos val="l"/>
        <c:delete val="1"/>
        <c:majorTickMark val="out"/>
        <c:minorTickMark val="none"/>
        <c:tickLblPos val="nextTo"/>
        <c:crossAx val="47519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24525"/>
          <c:w val="0.2045"/>
          <c:h val="0.4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34. Nº de Plazas Residenciales según titularidad.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4"/>
          <c:order val="0"/>
          <c:tx>
            <c:v>Total Plazas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Hoja1!$C$3277:$D$3277</c:f>
              <c:numCache>
                <c:ptCount val="2"/>
                <c:pt idx="0">
                  <c:v>199058</c:v>
                </c:pt>
                <c:pt idx="1">
                  <c:v>251826</c:v>
                </c:pt>
              </c:numCache>
            </c:numRef>
          </c:val>
          <c:shape val="box"/>
        </c:ser>
        <c:ser>
          <c:idx val="5"/>
          <c:order val="1"/>
          <c:tx>
            <c:v>Pl.Propias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Hoja1!$C$3278:$D$3278</c:f>
              <c:numCache>
                <c:ptCount val="2"/>
                <c:pt idx="0">
                  <c:v>51413</c:v>
                </c:pt>
                <c:pt idx="1">
                  <c:v>62577</c:v>
                </c:pt>
              </c:numCache>
            </c:numRef>
          </c:val>
          <c:shape val="box"/>
        </c:ser>
        <c:ser>
          <c:idx val="6"/>
          <c:order val="2"/>
          <c:tx>
            <c:v>Pl.Concertadas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Hoja1!$C$3279:$D$3279</c:f>
              <c:numCache>
                <c:ptCount val="2"/>
                <c:pt idx="0">
                  <c:v>26028</c:v>
                </c:pt>
                <c:pt idx="1">
                  <c:v>43599</c:v>
                </c:pt>
              </c:numCache>
            </c:numRef>
          </c:val>
          <c:shape val="box"/>
        </c:ser>
        <c:ser>
          <c:idx val="7"/>
          <c:order val="3"/>
          <c:tx>
            <c:v>Pl.Privadas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Hoja1!$C$3280:$D$3280</c:f>
              <c:numCache>
                <c:ptCount val="2"/>
                <c:pt idx="0">
                  <c:v>120917</c:v>
                </c:pt>
                <c:pt idx="1">
                  <c:v>145650</c:v>
                </c:pt>
              </c:numCache>
            </c:numRef>
          </c:val>
          <c:shape val="box"/>
        </c:ser>
        <c:shape val="box"/>
        <c:axId val="23908525"/>
        <c:axId val="13850134"/>
      </c:bar3D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</c:spPr>
      <c:thickness val="0"/>
    </c:sideWall>
    <c:backWall>
      <c:spPr>
        <a:solidFill>
          <a:srgbClr val="FFCC99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 35. Nº de Centros Residenciales según titularidad.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1625"/>
          <c:w val="0.764"/>
          <c:h val="0.70275"/>
        </c:manualLayout>
      </c:layout>
      <c:bar3DChart>
        <c:barDir val="col"/>
        <c:grouping val="clustered"/>
        <c:varyColors val="0"/>
        <c:ser>
          <c:idx val="14"/>
          <c:order val="0"/>
          <c:tx>
            <c:v>Total Centros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99FF"/>
              </a:solidFill>
            </c:spPr>
          </c:dP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Hoja1!$C$3287:$D$3287</c:f>
              <c:numCache>
                <c:ptCount val="2"/>
                <c:pt idx="0">
                  <c:v>3720</c:v>
                </c:pt>
                <c:pt idx="1">
                  <c:v>4890</c:v>
                </c:pt>
              </c:numCache>
            </c:numRef>
          </c:val>
          <c:shape val="box"/>
        </c:ser>
        <c:ser>
          <c:idx val="15"/>
          <c:order val="1"/>
          <c:tx>
            <c:v>Centros Propios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Hoja1!$C$3288:$D$3288</c:f>
              <c:numCache>
                <c:ptCount val="2"/>
                <c:pt idx="0">
                  <c:v>484</c:v>
                </c:pt>
                <c:pt idx="1">
                  <c:v>817</c:v>
                </c:pt>
              </c:numCache>
            </c:numRef>
          </c:val>
          <c:shape val="box"/>
        </c:ser>
        <c:ser>
          <c:idx val="16"/>
          <c:order val="2"/>
          <c:tx>
            <c:v>Centros Concer.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Hoja1!$C$3289:$D$3289</c:f>
              <c:numCache>
                <c:ptCount val="2"/>
                <c:pt idx="0">
                  <c:v>755</c:v>
                </c:pt>
                <c:pt idx="1">
                  <c:v>1237</c:v>
                </c:pt>
              </c:numCache>
            </c:numRef>
          </c:val>
          <c:shape val="box"/>
        </c:ser>
        <c:ser>
          <c:idx val="17"/>
          <c:order val="3"/>
          <c:tx>
            <c:v>Centros Privados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Hoja1!$C$3290:$D$3290</c:f>
              <c:numCache>
                <c:ptCount val="2"/>
                <c:pt idx="0">
                  <c:v>1948</c:v>
                </c:pt>
                <c:pt idx="1">
                  <c:v>2836</c:v>
                </c:pt>
              </c:numCache>
            </c:numRef>
          </c:val>
          <c:shape val="box"/>
        </c:ser>
        <c:shape val="box"/>
        <c:axId val="57542343"/>
        <c:axId val="48119040"/>
      </c:bar3D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338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Gráfico 3. Servicio Público de Ayuda a Domicilio. Coste Hora(Euros)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Hoja1!$B$395:$B$413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Cataluña*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Hoja1!$C$395:$C$413</c:f>
              <c:numCache>
                <c:ptCount val="19"/>
                <c:pt idx="0">
                  <c:v>8.67</c:v>
                </c:pt>
                <c:pt idx="1">
                  <c:v>8.71</c:v>
                </c:pt>
                <c:pt idx="2">
                  <c:v>7.01</c:v>
                </c:pt>
                <c:pt idx="3">
                  <c:v>11.55</c:v>
                </c:pt>
                <c:pt idx="4">
                  <c:v>0</c:v>
                </c:pt>
                <c:pt idx="5">
                  <c:v>0</c:v>
                </c:pt>
                <c:pt idx="6">
                  <c:v>5.58</c:v>
                </c:pt>
                <c:pt idx="7">
                  <c:v>6.16</c:v>
                </c:pt>
                <c:pt idx="8">
                  <c:v>7.21</c:v>
                </c:pt>
                <c:pt idx="9">
                  <c:v>9.02</c:v>
                </c:pt>
                <c:pt idx="10">
                  <c:v>5.56</c:v>
                </c:pt>
                <c:pt idx="11">
                  <c:v>6.01</c:v>
                </c:pt>
                <c:pt idx="12">
                  <c:v>9.21</c:v>
                </c:pt>
                <c:pt idx="13">
                  <c:v>7.21</c:v>
                </c:pt>
                <c:pt idx="14">
                  <c:v>19.08</c:v>
                </c:pt>
                <c:pt idx="15">
                  <c:v>11.68</c:v>
                </c:pt>
                <c:pt idx="16">
                  <c:v>8.26</c:v>
                </c:pt>
                <c:pt idx="17">
                  <c:v>7.82</c:v>
                </c:pt>
                <c:pt idx="18">
                  <c:v>13.76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Hoja1!$B$395:$B$413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Cataluña*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Hoja1!$D$395:$D$413</c:f>
              <c:numCache>
                <c:ptCount val="19"/>
                <c:pt idx="0">
                  <c:v>7</c:v>
                </c:pt>
                <c:pt idx="1">
                  <c:v>9.55</c:v>
                </c:pt>
                <c:pt idx="2">
                  <c:v>9.49</c:v>
                </c:pt>
                <c:pt idx="3">
                  <c:v>8.4</c:v>
                </c:pt>
                <c:pt idx="4">
                  <c:v>16</c:v>
                </c:pt>
                <c:pt idx="5">
                  <c:v>6.87</c:v>
                </c:pt>
                <c:pt idx="6">
                  <c:v>9.38</c:v>
                </c:pt>
                <c:pt idx="7">
                  <c:v>8.55</c:v>
                </c:pt>
                <c:pt idx="8">
                  <c:v>10</c:v>
                </c:pt>
                <c:pt idx="9">
                  <c:v>9.24</c:v>
                </c:pt>
                <c:pt idx="10">
                  <c:v>5.56</c:v>
                </c:pt>
                <c:pt idx="11">
                  <c:v>7.3</c:v>
                </c:pt>
                <c:pt idx="12">
                  <c:v>10.36</c:v>
                </c:pt>
                <c:pt idx="13">
                  <c:v>8.42</c:v>
                </c:pt>
                <c:pt idx="14">
                  <c:v>25.79</c:v>
                </c:pt>
                <c:pt idx="15">
                  <c:v>14.91</c:v>
                </c:pt>
                <c:pt idx="16">
                  <c:v>9.09</c:v>
                </c:pt>
                <c:pt idx="17">
                  <c:v>9</c:v>
                </c:pt>
                <c:pt idx="18">
                  <c:v>17.7</c:v>
                </c:pt>
              </c:numCache>
            </c:numRef>
          </c:val>
        </c:ser>
        <c:axId val="49111053"/>
        <c:axId val="39346294"/>
      </c:bar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auto val="1"/>
        <c:lblOffset val="100"/>
        <c:noMultiLvlLbl val="0"/>
      </c:catAx>
      <c:valAx>
        <c:axId val="39346294"/>
        <c:scaling>
          <c:orientation val="minMax"/>
        </c:scaling>
        <c:axPos val="l"/>
        <c:majorGridlines/>
        <c:delete val="0"/>
        <c:numFmt formatCode="#,##0.00_ ;\-#,##0.00\ " sourceLinked="0"/>
        <c:majorTickMark val="out"/>
        <c:minorTickMark val="none"/>
        <c:tickLblPos val="nextTo"/>
        <c:crossAx val="49111053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 7 . Servicio Público de Teleasistencia. Indice de cobertura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Hoja1!$B$725:$B$743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Extremadura*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Hoja1!$C$725:$C$743</c:f>
              <c:numCache>
                <c:ptCount val="19"/>
                <c:pt idx="0">
                  <c:v>0.8533063095631841</c:v>
                </c:pt>
                <c:pt idx="1">
                  <c:v>1.1197484702943576</c:v>
                </c:pt>
                <c:pt idx="2">
                  <c:v>0.6116274704118116</c:v>
                </c:pt>
                <c:pt idx="3">
                  <c:v>0.5184285135682463</c:v>
                </c:pt>
                <c:pt idx="4">
                  <c:v>0.22084259945638743</c:v>
                </c:pt>
                <c:pt idx="5">
                  <c:v>0.1911161181298785</c:v>
                </c:pt>
                <c:pt idx="6">
                  <c:v>1.1384847829196112</c:v>
                </c:pt>
                <c:pt idx="7">
                  <c:v>1.1568639519785686</c:v>
                </c:pt>
                <c:pt idx="8">
                  <c:v>0.3645468389435429</c:v>
                </c:pt>
                <c:pt idx="9">
                  <c:v>0.5264318270783933</c:v>
                </c:pt>
                <c:pt idx="10">
                  <c:v>0.6622983515570307</c:v>
                </c:pt>
                <c:pt idx="11">
                  <c:v>0.10794747169367191</c:v>
                </c:pt>
                <c:pt idx="12">
                  <c:v>0.9529703626349744</c:v>
                </c:pt>
                <c:pt idx="13">
                  <c:v>0.6728994956329192</c:v>
                </c:pt>
                <c:pt idx="14">
                  <c:v>2.043819658128454</c:v>
                </c:pt>
                <c:pt idx="15">
                  <c:v>1.1142840986202216</c:v>
                </c:pt>
                <c:pt idx="16">
                  <c:v>0.5806816188935872</c:v>
                </c:pt>
                <c:pt idx="17">
                  <c:v>0</c:v>
                </c:pt>
                <c:pt idx="18">
                  <c:v>1.6609213412723283</c:v>
                </c:pt>
              </c:numCache>
            </c:numRef>
          </c:val>
        </c:ser>
        <c:ser>
          <c:idx val="1"/>
          <c:order val="1"/>
          <c:tx>
            <c:v>ene-03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Hoja1!$B$725:$B$743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Extremadura*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Hoja1!$D$725:$D$743</c:f>
              <c:numCache>
                <c:ptCount val="19"/>
                <c:pt idx="0">
                  <c:v>2.803546190415007</c:v>
                </c:pt>
                <c:pt idx="1">
                  <c:v>2.2468185628286217</c:v>
                </c:pt>
                <c:pt idx="2">
                  <c:v>1.5041478525674683</c:v>
                </c:pt>
                <c:pt idx="3">
                  <c:v>0.8561810725504749</c:v>
                </c:pt>
                <c:pt idx="4">
                  <c:v>0.30375818569136764</c:v>
                </c:pt>
                <c:pt idx="5">
                  <c:v>0.4752264454012337</c:v>
                </c:pt>
                <c:pt idx="6">
                  <c:v>2.403857965653155</c:v>
                </c:pt>
                <c:pt idx="7">
                  <c:v>3.931794602916076</c:v>
                </c:pt>
                <c:pt idx="8">
                  <c:v>0.6467374807679094</c:v>
                </c:pt>
                <c:pt idx="9">
                  <c:v>1.6732340597288538</c:v>
                </c:pt>
                <c:pt idx="10">
                  <c:v>0.7212474696234608</c:v>
                </c:pt>
                <c:pt idx="11">
                  <c:v>0.4954119359633569</c:v>
                </c:pt>
                <c:pt idx="12">
                  <c:v>2.3921602139524025</c:v>
                </c:pt>
                <c:pt idx="13">
                  <c:v>1.296771201734243</c:v>
                </c:pt>
                <c:pt idx="14">
                  <c:v>4.291666666666667</c:v>
                </c:pt>
                <c:pt idx="15">
                  <c:v>1.7948671178155153</c:v>
                </c:pt>
                <c:pt idx="16">
                  <c:v>1.1461369606678902</c:v>
                </c:pt>
                <c:pt idx="17">
                  <c:v>0</c:v>
                </c:pt>
                <c:pt idx="18">
                  <c:v>2.647018692863965</c:v>
                </c:pt>
              </c:numCache>
            </c:numRef>
          </c:val>
        </c:ser>
        <c:axId val="30418177"/>
        <c:axId val="5328138"/>
      </c:bar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3041817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11. Hogares y Clubes. Nº de Usuarios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Hoja1!$B$921:$B$939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Extremadura*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Vasco*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Hoja1!$C$921:$C$939</c:f>
              <c:numCache>
                <c:ptCount val="19"/>
                <c:pt idx="0">
                  <c:v>150000</c:v>
                </c:pt>
                <c:pt idx="1">
                  <c:v>105748</c:v>
                </c:pt>
                <c:pt idx="2">
                  <c:v>80539</c:v>
                </c:pt>
                <c:pt idx="3">
                  <c:v>28649</c:v>
                </c:pt>
                <c:pt idx="4">
                  <c:v>0</c:v>
                </c:pt>
                <c:pt idx="5">
                  <c:v>31669</c:v>
                </c:pt>
                <c:pt idx="6">
                  <c:v>250000</c:v>
                </c:pt>
                <c:pt idx="7">
                  <c:v>150000</c:v>
                </c:pt>
                <c:pt idx="8">
                  <c:v>500000</c:v>
                </c:pt>
                <c:pt idx="9">
                  <c:v>0</c:v>
                </c:pt>
                <c:pt idx="10">
                  <c:v>140794</c:v>
                </c:pt>
                <c:pt idx="11">
                  <c:v>110000</c:v>
                </c:pt>
                <c:pt idx="12">
                  <c:v>173324</c:v>
                </c:pt>
                <c:pt idx="13">
                  <c:v>0</c:v>
                </c:pt>
                <c:pt idx="14">
                  <c:v>84258</c:v>
                </c:pt>
                <c:pt idx="15">
                  <c:v>82205</c:v>
                </c:pt>
                <c:pt idx="16">
                  <c:v>0</c:v>
                </c:pt>
                <c:pt idx="17">
                  <c:v>6700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Hoja1!$D$921:$D$939</c:f>
              <c:numCache>
                <c:ptCount val="19"/>
                <c:pt idx="0">
                  <c:v>588682</c:v>
                </c:pt>
                <c:pt idx="1">
                  <c:v>113795</c:v>
                </c:pt>
                <c:pt idx="2">
                  <c:v>135537</c:v>
                </c:pt>
                <c:pt idx="3">
                  <c:v>32625</c:v>
                </c:pt>
                <c:pt idx="4">
                  <c:v>23000</c:v>
                </c:pt>
                <c:pt idx="5">
                  <c:v>65812</c:v>
                </c:pt>
                <c:pt idx="6">
                  <c:v>264427</c:v>
                </c:pt>
                <c:pt idx="7">
                  <c:v>151000</c:v>
                </c:pt>
                <c:pt idx="8">
                  <c:v>500000</c:v>
                </c:pt>
                <c:pt idx="9">
                  <c:v>375000</c:v>
                </c:pt>
                <c:pt idx="10">
                  <c:v>150000</c:v>
                </c:pt>
                <c:pt idx="11">
                  <c:v>218000</c:v>
                </c:pt>
                <c:pt idx="12">
                  <c:v>506318</c:v>
                </c:pt>
                <c:pt idx="13">
                  <c:v>130000</c:v>
                </c:pt>
                <c:pt idx="14">
                  <c:v>90000</c:v>
                </c:pt>
                <c:pt idx="15">
                  <c:v>209919</c:v>
                </c:pt>
                <c:pt idx="16">
                  <c:v>48919</c:v>
                </c:pt>
                <c:pt idx="17">
                  <c:v>9300</c:v>
                </c:pt>
                <c:pt idx="18">
                  <c:v>2730</c:v>
                </c:pt>
              </c:numCache>
            </c:numRef>
          </c:val>
        </c:ser>
        <c:axId val="47953243"/>
        <c:axId val="28926004"/>
      </c:bar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Gráfico 12. Hogares y Clubes. Indice de cobertura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Hoja1!$B$1053:$B$1071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Extremadura*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Vasco*</c:v>
                </c:pt>
                <c:pt idx="16">
                  <c:v>La Rioja</c:v>
                </c:pt>
                <c:pt idx="17">
                  <c:v>Ceuta*</c:v>
                </c:pt>
                <c:pt idx="18">
                  <c:v>Melilla</c:v>
                </c:pt>
              </c:strCache>
            </c:strRef>
          </c:cat>
          <c:val>
            <c:numRef>
              <c:f>Hoja1!$C$1053:$C$1071</c:f>
              <c:numCache>
                <c:ptCount val="19"/>
                <c:pt idx="0">
                  <c:v>14.422078471490435</c:v>
                </c:pt>
                <c:pt idx="1">
                  <c:v>41.664729499186386</c:v>
                </c:pt>
                <c:pt idx="2">
                  <c:v>35.1605030974282</c:v>
                </c:pt>
                <c:pt idx="3">
                  <c:v>23.206966383151073</c:v>
                </c:pt>
                <c:pt idx="4">
                  <c:v>0</c:v>
                </c:pt>
                <c:pt idx="5">
                  <c:v>31.855033395026954</c:v>
                </c:pt>
                <c:pt idx="6">
                  <c:v>45.8401023884527</c:v>
                </c:pt>
                <c:pt idx="7">
                  <c:v>43.96493356898537</c:v>
                </c:pt>
                <c:pt idx="8">
                  <c:v>46.71281893177125</c:v>
                </c:pt>
                <c:pt idx="9">
                  <c:v>0</c:v>
                </c:pt>
                <c:pt idx="10">
                  <c:v>70.91074837195481</c:v>
                </c:pt>
                <c:pt idx="11">
                  <c:v>20.22865738722983</c:v>
                </c:pt>
                <c:pt idx="12">
                  <c:v>22.9693554628486</c:v>
                </c:pt>
                <c:pt idx="13">
                  <c:v>0</c:v>
                </c:pt>
                <c:pt idx="14">
                  <c:v>86.71105576766732</c:v>
                </c:pt>
                <c:pt idx="15">
                  <c:v>23.242761818593078</c:v>
                </c:pt>
                <c:pt idx="16">
                  <c:v>0</c:v>
                </c:pt>
                <c:pt idx="17">
                  <c:v>86.29572385368367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ene-03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Hoja1!$D$1053:$D$1071</c:f>
              <c:numCache>
                <c:ptCount val="19"/>
                <c:pt idx="0">
                  <c:v>52.16337995720115</c:v>
                </c:pt>
                <c:pt idx="1">
                  <c:v>43.35708298407376</c:v>
                </c:pt>
                <c:pt idx="2">
                  <c:v>56.930379082222</c:v>
                </c:pt>
                <c:pt idx="3">
                  <c:v>24.459638784552755</c:v>
                </c:pt>
                <c:pt idx="4">
                  <c:v>10.081440506351308</c:v>
                </c:pt>
                <c:pt idx="5">
                  <c:v>62.55120564949198</c:v>
                </c:pt>
                <c:pt idx="6">
                  <c:v>46.40421596464935</c:v>
                </c:pt>
                <c:pt idx="7">
                  <c:v>42.11242623353153</c:v>
                </c:pt>
                <c:pt idx="8">
                  <c:v>43.48692043893958</c:v>
                </c:pt>
                <c:pt idx="9">
                  <c:v>50.622248680784196</c:v>
                </c:pt>
                <c:pt idx="10">
                  <c:v>72.12474696234608</c:v>
                </c:pt>
                <c:pt idx="11">
                  <c:v>37.20282536686593</c:v>
                </c:pt>
                <c:pt idx="12">
                  <c:v>60.9405673060605</c:v>
                </c:pt>
                <c:pt idx="13">
                  <c:v>72.63259639183609</c:v>
                </c:pt>
                <c:pt idx="14">
                  <c:v>87.20930232558139</c:v>
                </c:pt>
                <c:pt idx="15">
                  <c:v>81.45</c:v>
                </c:pt>
                <c:pt idx="16">
                  <c:v>88.01864046925041</c:v>
                </c:pt>
                <c:pt idx="17">
                  <c:v>113.11116516662611</c:v>
                </c:pt>
                <c:pt idx="18">
                  <c:v>37.249283667621775</c:v>
                </c:pt>
              </c:numCache>
            </c:numRef>
          </c:val>
        </c:ser>
        <c:axId val="59007445"/>
        <c:axId val="61304958"/>
      </c:bar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5900744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 15. Nº de Centros de Día Públicos (propios y concertados)
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Hoja1!$B$1250:$B$1266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Hoja1!$C$1250:$C$1266</c:f>
              <c:numCache>
                <c:ptCount val="17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31</c:v>
                </c:pt>
                <c:pt idx="7">
                  <c:v>9</c:v>
                </c:pt>
                <c:pt idx="8">
                  <c:v>130</c:v>
                </c:pt>
                <c:pt idx="9">
                  <c:v>10</c:v>
                </c:pt>
                <c:pt idx="10">
                  <c:v>2</c:v>
                </c:pt>
                <c:pt idx="11">
                  <c:v>5</c:v>
                </c:pt>
                <c:pt idx="12">
                  <c:v>48</c:v>
                </c:pt>
                <c:pt idx="13">
                  <c:v>17</c:v>
                </c:pt>
                <c:pt idx="14">
                  <c:v>5</c:v>
                </c:pt>
                <c:pt idx="15">
                  <c:v>47</c:v>
                </c:pt>
                <c:pt idx="16">
                  <c:v>3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Hoja1!$B$1250:$B$1266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Hoja1!$D$1250:$D$1266</c:f>
              <c:numCache>
                <c:ptCount val="17"/>
                <c:pt idx="0">
                  <c:v>73</c:v>
                </c:pt>
                <c:pt idx="1">
                  <c:v>19</c:v>
                </c:pt>
                <c:pt idx="2">
                  <c:v>26</c:v>
                </c:pt>
                <c:pt idx="3">
                  <c:v>12</c:v>
                </c:pt>
                <c:pt idx="4">
                  <c:v>28</c:v>
                </c:pt>
                <c:pt idx="5">
                  <c:v>16</c:v>
                </c:pt>
                <c:pt idx="6">
                  <c:v>54</c:v>
                </c:pt>
                <c:pt idx="7">
                  <c:v>32</c:v>
                </c:pt>
                <c:pt idx="8">
                  <c:v>230</c:v>
                </c:pt>
                <c:pt idx="9">
                  <c:v>31</c:v>
                </c:pt>
                <c:pt idx="10">
                  <c:v>49</c:v>
                </c:pt>
                <c:pt idx="11">
                  <c:v>19</c:v>
                </c:pt>
                <c:pt idx="12">
                  <c:v>82</c:v>
                </c:pt>
                <c:pt idx="13">
                  <c:v>19</c:v>
                </c:pt>
                <c:pt idx="14">
                  <c:v>11</c:v>
                </c:pt>
                <c:pt idx="15">
                  <c:v>56</c:v>
                </c:pt>
                <c:pt idx="16">
                  <c:v>4</c:v>
                </c:pt>
              </c:numCache>
            </c:numRef>
          </c:val>
        </c:ser>
        <c:axId val="14873711"/>
        <c:axId val="66754536"/>
      </c:bar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Gráfico 17. Nº de Centros de Día Privados (concertados y no)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ene-99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99FF"/>
              </a:solidFill>
            </c:spPr>
          </c:dPt>
          <c:cat>
            <c:strRef>
              <c:f>Hoja1!$B$1514:$B$1530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Hoja1!$C$1514:$C$1530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197</c:v>
                </c:pt>
                <c:pt idx="9">
                  <c:v>13</c:v>
                </c:pt>
                <c:pt idx="10">
                  <c:v>0</c:v>
                </c:pt>
                <c:pt idx="11">
                  <c:v>7</c:v>
                </c:pt>
                <c:pt idx="12">
                  <c:v>19</c:v>
                </c:pt>
                <c:pt idx="13">
                  <c:v>0</c:v>
                </c:pt>
                <c:pt idx="14">
                  <c:v>4</c:v>
                </c:pt>
                <c:pt idx="15">
                  <c:v>9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v>ene-03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Hoja1!$B$1514:$B$1530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Hoja1!$D$1514:$D$1530</c:f>
              <c:numCache>
                <c:ptCount val="17"/>
                <c:pt idx="0">
                  <c:v>68</c:v>
                </c:pt>
                <c:pt idx="1">
                  <c:v>27</c:v>
                </c:pt>
                <c:pt idx="2">
                  <c:v>15</c:v>
                </c:pt>
                <c:pt idx="3">
                  <c:v>18</c:v>
                </c:pt>
                <c:pt idx="4">
                  <c:v>11</c:v>
                </c:pt>
                <c:pt idx="5">
                  <c:v>14</c:v>
                </c:pt>
                <c:pt idx="6">
                  <c:v>48</c:v>
                </c:pt>
                <c:pt idx="7">
                  <c:v>10</c:v>
                </c:pt>
                <c:pt idx="8">
                  <c:v>395</c:v>
                </c:pt>
                <c:pt idx="9">
                  <c:v>37</c:v>
                </c:pt>
                <c:pt idx="10">
                  <c:v>3</c:v>
                </c:pt>
                <c:pt idx="11">
                  <c:v>17</c:v>
                </c:pt>
                <c:pt idx="12">
                  <c:v>76</c:v>
                </c:pt>
                <c:pt idx="13">
                  <c:v>6</c:v>
                </c:pt>
                <c:pt idx="14">
                  <c:v>8</c:v>
                </c:pt>
                <c:pt idx="15">
                  <c:v>41</c:v>
                </c:pt>
                <c:pt idx="16">
                  <c:v>7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63919913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 21.Nº total de Plazas Residenciales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Hoja1!$B$1844:$B$1862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Hoja1!$C$1844:$C$1862</c:f>
              <c:numCache>
                <c:ptCount val="19"/>
                <c:pt idx="0">
                  <c:v>32364</c:v>
                </c:pt>
                <c:pt idx="1">
                  <c:v>10353</c:v>
                </c:pt>
                <c:pt idx="2">
                  <c:v>6473</c:v>
                </c:pt>
                <c:pt idx="3">
                  <c:v>2005</c:v>
                </c:pt>
                <c:pt idx="4">
                  <c:v>3395</c:v>
                </c:pt>
                <c:pt idx="5">
                  <c:v>3433</c:v>
                </c:pt>
                <c:pt idx="6">
                  <c:v>26186</c:v>
                </c:pt>
                <c:pt idx="7">
                  <c:v>10855</c:v>
                </c:pt>
                <c:pt idx="8">
                  <c:v>38439</c:v>
                </c:pt>
                <c:pt idx="9">
                  <c:v>10891</c:v>
                </c:pt>
                <c:pt idx="10">
                  <c:v>4614</c:v>
                </c:pt>
                <c:pt idx="11">
                  <c:v>8985</c:v>
                </c:pt>
                <c:pt idx="12">
                  <c:v>20934</c:v>
                </c:pt>
                <c:pt idx="13">
                  <c:v>2926</c:v>
                </c:pt>
                <c:pt idx="14">
                  <c:v>3972</c:v>
                </c:pt>
                <c:pt idx="15">
                  <c:v>10491</c:v>
                </c:pt>
                <c:pt idx="16">
                  <c:v>2405</c:v>
                </c:pt>
                <c:pt idx="17">
                  <c:v>104</c:v>
                </c:pt>
                <c:pt idx="18">
                  <c:v>233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Hoja1!$B$1844:$B$1862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Hoja1!$D$1844:$D$1862</c:f>
              <c:numCache>
                <c:ptCount val="19"/>
                <c:pt idx="0">
                  <c:v>30024</c:v>
                </c:pt>
                <c:pt idx="1">
                  <c:v>11640</c:v>
                </c:pt>
                <c:pt idx="2">
                  <c:v>8603</c:v>
                </c:pt>
                <c:pt idx="3">
                  <c:v>3774</c:v>
                </c:pt>
                <c:pt idx="4">
                  <c:v>6502</c:v>
                </c:pt>
                <c:pt idx="5">
                  <c:v>4331</c:v>
                </c:pt>
                <c:pt idx="6">
                  <c:v>32238</c:v>
                </c:pt>
                <c:pt idx="7">
                  <c:v>15917</c:v>
                </c:pt>
                <c:pt idx="8">
                  <c:v>46755</c:v>
                </c:pt>
                <c:pt idx="9">
                  <c:v>16431</c:v>
                </c:pt>
                <c:pt idx="10">
                  <c:v>7295</c:v>
                </c:pt>
                <c:pt idx="11">
                  <c:v>10056</c:v>
                </c:pt>
                <c:pt idx="12">
                  <c:v>33719</c:v>
                </c:pt>
                <c:pt idx="13">
                  <c:v>3043</c:v>
                </c:pt>
                <c:pt idx="14">
                  <c:v>4983</c:v>
                </c:pt>
                <c:pt idx="15">
                  <c:v>13477</c:v>
                </c:pt>
                <c:pt idx="16">
                  <c:v>2626</c:v>
                </c:pt>
                <c:pt idx="17">
                  <c:v>212</c:v>
                </c:pt>
                <c:pt idx="18">
                  <c:v>200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Gráfico 22. Total Plazas Residenciales. Indice de cobertura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Hoja1!$B$1975:$B$1993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Hoja1!$C$1975:$C$1993</c:f>
              <c:numCache>
                <c:ptCount val="19"/>
                <c:pt idx="0">
                  <c:v>3.111707651008776</c:v>
                </c:pt>
                <c:pt idx="1">
                  <c:v>4.07908371321516</c:v>
                </c:pt>
                <c:pt idx="2">
                  <c:v>2.8258848079769145</c:v>
                </c:pt>
                <c:pt idx="3">
                  <c:v>1.6241393276630216</c:v>
                </c:pt>
                <c:pt idx="4">
                  <c:v>1.7476937649287538</c:v>
                </c:pt>
                <c:pt idx="5">
                  <c:v>3.4531664923151206</c:v>
                </c:pt>
                <c:pt idx="6">
                  <c:v>4.801475684576089</c:v>
                </c:pt>
                <c:pt idx="7">
                  <c:v>3.1815956926089086</c:v>
                </c:pt>
                <c:pt idx="8">
                  <c:v>3.5911880938367107</c:v>
                </c:pt>
                <c:pt idx="9">
                  <c:v>1.6334384697181716</c:v>
                </c:pt>
                <c:pt idx="10">
                  <c:v>2.323836193219878</c:v>
                </c:pt>
                <c:pt idx="11">
                  <c:v>1.6523135147660004</c:v>
                </c:pt>
                <c:pt idx="12">
                  <c:v>2.7742291157558827</c:v>
                </c:pt>
                <c:pt idx="13">
                  <c:v>1.7997293640054128</c:v>
                </c:pt>
                <c:pt idx="14">
                  <c:v>4.087639316256908</c:v>
                </c:pt>
                <c:pt idx="15">
                  <c:v>2.9662406695317802</c:v>
                </c:pt>
                <c:pt idx="16">
                  <c:v>4.686373467916366</c:v>
                </c:pt>
                <c:pt idx="17">
                  <c:v>1.3395157135497167</c:v>
                </c:pt>
                <c:pt idx="18">
                  <c:v>3.650893136947665</c:v>
                </c:pt>
              </c:numCache>
            </c:numRef>
          </c:val>
        </c:ser>
        <c:ser>
          <c:idx val="1"/>
          <c:order val="1"/>
          <c:tx>
            <c:v>ene-03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Hoja1!$B$1975:$B$1993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Hoja1!$D$1975:$D$1993</c:f>
              <c:numCache>
                <c:ptCount val="19"/>
                <c:pt idx="0">
                  <c:v>2.6604403053516283</c:v>
                </c:pt>
                <c:pt idx="1">
                  <c:v>4.434961517945592</c:v>
                </c:pt>
                <c:pt idx="2">
                  <c:v>3.613567153208023</c:v>
                </c:pt>
                <c:pt idx="3">
                  <c:v>2.829446031353321</c:v>
                </c:pt>
                <c:pt idx="4">
                  <c:v>2.849979398795487</c:v>
                </c:pt>
                <c:pt idx="5">
                  <c:v>4.116411470065486</c:v>
                </c:pt>
                <c:pt idx="6">
                  <c:v>5.657437078166624</c:v>
                </c:pt>
                <c:pt idx="7">
                  <c:v>4.439095949398155</c:v>
                </c:pt>
                <c:pt idx="8">
                  <c:v>4.06646193024524</c:v>
                </c:pt>
                <c:pt idx="9">
                  <c:v>2.2180644481972407</c:v>
                </c:pt>
                <c:pt idx="10">
                  <c:v>3.5076668606020975</c:v>
                </c:pt>
                <c:pt idx="11">
                  <c:v>1.7161083114183664</c:v>
                </c:pt>
                <c:pt idx="12">
                  <c:v>4.058427685748984</c:v>
                </c:pt>
                <c:pt idx="13">
                  <c:v>1.700161467848902</c:v>
                </c:pt>
                <c:pt idx="14">
                  <c:v>4.828488372093023</c:v>
                </c:pt>
                <c:pt idx="15">
                  <c:v>3.511821159523766</c:v>
                </c:pt>
                <c:pt idx="16">
                  <c:v>4.724891143977833</c:v>
                </c:pt>
                <c:pt idx="17">
                  <c:v>2.57844806616395</c:v>
                </c:pt>
                <c:pt idx="18">
                  <c:v>2.7288852503752214</c:v>
                </c:pt>
              </c:numCache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 23. Nº total de Centros Residenciales 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Hoja1!$B$2108:$B$2126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Hoja1!$C$2108:$C$2126</c:f>
              <c:numCache>
                <c:ptCount val="19"/>
                <c:pt idx="0">
                  <c:v>533</c:v>
                </c:pt>
                <c:pt idx="1">
                  <c:v>197</c:v>
                </c:pt>
                <c:pt idx="2">
                  <c:v>146</c:v>
                </c:pt>
                <c:pt idx="3">
                  <c:v>21</c:v>
                </c:pt>
                <c:pt idx="4">
                  <c:v>102</c:v>
                </c:pt>
                <c:pt idx="5">
                  <c:v>43</c:v>
                </c:pt>
                <c:pt idx="6">
                  <c:v>454</c:v>
                </c:pt>
                <c:pt idx="7">
                  <c:v>148</c:v>
                </c:pt>
                <c:pt idx="8">
                  <c:v>1028</c:v>
                </c:pt>
                <c:pt idx="9">
                  <c:v>195</c:v>
                </c:pt>
                <c:pt idx="10">
                  <c:v>72</c:v>
                </c:pt>
                <c:pt idx="11">
                  <c:v>97</c:v>
                </c:pt>
                <c:pt idx="12">
                  <c:v>328</c:v>
                </c:pt>
                <c:pt idx="13">
                  <c:v>38</c:v>
                </c:pt>
                <c:pt idx="14">
                  <c:v>58</c:v>
                </c:pt>
                <c:pt idx="15">
                  <c:v>229</c:v>
                </c:pt>
                <c:pt idx="16">
                  <c:v>26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Hoja1!$B$2108:$B$2126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Hoja1!$D$2108:$D$2126</c:f>
              <c:numCache>
                <c:ptCount val="19"/>
                <c:pt idx="0">
                  <c:v>576</c:v>
                </c:pt>
                <c:pt idx="1">
                  <c:v>279</c:v>
                </c:pt>
                <c:pt idx="2">
                  <c:v>215</c:v>
                </c:pt>
                <c:pt idx="3">
                  <c:v>44</c:v>
                </c:pt>
                <c:pt idx="4">
                  <c:v>130</c:v>
                </c:pt>
                <c:pt idx="5">
                  <c:v>40</c:v>
                </c:pt>
                <c:pt idx="6">
                  <c:v>609</c:v>
                </c:pt>
                <c:pt idx="7">
                  <c:v>330</c:v>
                </c:pt>
                <c:pt idx="8">
                  <c:v>1206</c:v>
                </c:pt>
                <c:pt idx="9">
                  <c:v>280</c:v>
                </c:pt>
                <c:pt idx="10">
                  <c:v>172</c:v>
                </c:pt>
                <c:pt idx="11">
                  <c:v>116</c:v>
                </c:pt>
                <c:pt idx="12">
                  <c:v>459</c:v>
                </c:pt>
                <c:pt idx="13">
                  <c:v>40</c:v>
                </c:pt>
                <c:pt idx="14">
                  <c:v>72</c:v>
                </c:pt>
                <c:pt idx="15">
                  <c:v>284</c:v>
                </c:pt>
                <c:pt idx="16">
                  <c:v>33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</c:ser>
        <c:axId val="28009495"/>
        <c:axId val="50758864"/>
      </c:bar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 24. Nº de Plazas Residenciales Propias 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Hoja1!$B$2239:$B$2257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Hoja1!$C$2239:$C$2257</c:f>
              <c:numCache>
                <c:ptCount val="19"/>
                <c:pt idx="0">
                  <c:v>8253</c:v>
                </c:pt>
                <c:pt idx="1">
                  <c:v>1737</c:v>
                </c:pt>
                <c:pt idx="2">
                  <c:v>2056</c:v>
                </c:pt>
                <c:pt idx="3">
                  <c:v>552</c:v>
                </c:pt>
                <c:pt idx="4">
                  <c:v>2077</c:v>
                </c:pt>
                <c:pt idx="5">
                  <c:v>420</c:v>
                </c:pt>
                <c:pt idx="6">
                  <c:v>7717</c:v>
                </c:pt>
                <c:pt idx="7">
                  <c:v>2102</c:v>
                </c:pt>
                <c:pt idx="8">
                  <c:v>6171</c:v>
                </c:pt>
                <c:pt idx="9">
                  <c:v>3646</c:v>
                </c:pt>
                <c:pt idx="10">
                  <c:v>1657</c:v>
                </c:pt>
                <c:pt idx="11">
                  <c:v>2837</c:v>
                </c:pt>
                <c:pt idx="12">
                  <c:v>7206</c:v>
                </c:pt>
                <c:pt idx="13">
                  <c:v>1184</c:v>
                </c:pt>
                <c:pt idx="14">
                  <c:v>310</c:v>
                </c:pt>
                <c:pt idx="15">
                  <c:v>2895</c:v>
                </c:pt>
                <c:pt idx="16">
                  <c:v>438</c:v>
                </c:pt>
                <c:pt idx="17">
                  <c:v>62</c:v>
                </c:pt>
                <c:pt idx="18">
                  <c:v>93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Hoja1!$B$2239:$B$2257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Hoja1!$D$2239:$D$2257</c:f>
              <c:numCache>
                <c:ptCount val="19"/>
                <c:pt idx="0">
                  <c:v>9442</c:v>
                </c:pt>
                <c:pt idx="1">
                  <c:v>2206</c:v>
                </c:pt>
                <c:pt idx="2">
                  <c:v>2686</c:v>
                </c:pt>
                <c:pt idx="3">
                  <c:v>1946</c:v>
                </c:pt>
                <c:pt idx="4">
                  <c:v>2295</c:v>
                </c:pt>
                <c:pt idx="5">
                  <c:v>422</c:v>
                </c:pt>
                <c:pt idx="6">
                  <c:v>9618</c:v>
                </c:pt>
                <c:pt idx="7">
                  <c:v>2683</c:v>
                </c:pt>
                <c:pt idx="8">
                  <c:v>6710</c:v>
                </c:pt>
                <c:pt idx="9">
                  <c:v>4822</c:v>
                </c:pt>
                <c:pt idx="10">
                  <c:v>3702</c:v>
                </c:pt>
                <c:pt idx="11">
                  <c:v>3031</c:v>
                </c:pt>
                <c:pt idx="12">
                  <c:v>7773</c:v>
                </c:pt>
                <c:pt idx="13">
                  <c:v>883</c:v>
                </c:pt>
                <c:pt idx="14">
                  <c:v>1522</c:v>
                </c:pt>
                <c:pt idx="15">
                  <c:v>2242</c:v>
                </c:pt>
                <c:pt idx="16">
                  <c:v>439</c:v>
                </c:pt>
                <c:pt idx="17">
                  <c:v>65</c:v>
                </c:pt>
                <c:pt idx="18">
                  <c:v>90</c:v>
                </c:pt>
              </c:numCache>
            </c:numRef>
          </c:val>
        </c:ser>
        <c:axId val="54176593"/>
        <c:axId val="17827290"/>
      </c:bar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 25. Nº de Centros Residenciales Propios 
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Hoja1!$B$2371:$B$2389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Hoja1!$C$2371:$C$2389</c:f>
              <c:numCache>
                <c:ptCount val="19"/>
                <c:pt idx="0">
                  <c:v>0</c:v>
                </c:pt>
                <c:pt idx="1">
                  <c:v>12</c:v>
                </c:pt>
                <c:pt idx="2">
                  <c:v>13</c:v>
                </c:pt>
                <c:pt idx="3">
                  <c:v>1</c:v>
                </c:pt>
                <c:pt idx="4">
                  <c:v>41</c:v>
                </c:pt>
                <c:pt idx="5">
                  <c:v>2</c:v>
                </c:pt>
                <c:pt idx="6">
                  <c:v>91</c:v>
                </c:pt>
                <c:pt idx="7">
                  <c:v>16</c:v>
                </c:pt>
                <c:pt idx="8">
                  <c:v>132</c:v>
                </c:pt>
                <c:pt idx="9">
                  <c:v>34</c:v>
                </c:pt>
                <c:pt idx="10">
                  <c:v>25</c:v>
                </c:pt>
                <c:pt idx="11">
                  <c:v>28</c:v>
                </c:pt>
                <c:pt idx="12">
                  <c:v>33</c:v>
                </c:pt>
                <c:pt idx="13">
                  <c:v>13</c:v>
                </c:pt>
                <c:pt idx="14">
                  <c:v>3</c:v>
                </c:pt>
                <c:pt idx="15">
                  <c:v>35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Hoja1!$B$2371:$B$2389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Hoja1!$D$2371:$D$2389</c:f>
              <c:numCache>
                <c:ptCount val="19"/>
                <c:pt idx="0">
                  <c:v>94</c:v>
                </c:pt>
                <c:pt idx="1">
                  <c:v>14</c:v>
                </c:pt>
                <c:pt idx="2">
                  <c:v>21</c:v>
                </c:pt>
                <c:pt idx="3">
                  <c:v>13</c:v>
                </c:pt>
                <c:pt idx="4">
                  <c:v>44</c:v>
                </c:pt>
                <c:pt idx="5">
                  <c:v>2</c:v>
                </c:pt>
                <c:pt idx="6">
                  <c:v>127</c:v>
                </c:pt>
                <c:pt idx="7">
                  <c:v>46</c:v>
                </c:pt>
                <c:pt idx="8">
                  <c:v>151</c:v>
                </c:pt>
                <c:pt idx="9">
                  <c:v>55</c:v>
                </c:pt>
                <c:pt idx="10">
                  <c:v>91</c:v>
                </c:pt>
                <c:pt idx="11">
                  <c:v>30</c:v>
                </c:pt>
                <c:pt idx="12">
                  <c:v>37</c:v>
                </c:pt>
                <c:pt idx="13">
                  <c:v>10</c:v>
                </c:pt>
                <c:pt idx="14">
                  <c:v>29</c:v>
                </c:pt>
                <c:pt idx="15">
                  <c:v>48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6. Servicio Público de Teleasistencia. Nº de Usuarios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Hoja1!$B$593:$B$611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Baleares*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Extremadura* 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Hoja1!$C$593:$C$611</c:f>
              <c:numCache>
                <c:ptCount val="19"/>
                <c:pt idx="0">
                  <c:v>8875</c:v>
                </c:pt>
                <c:pt idx="1">
                  <c:v>2842</c:v>
                </c:pt>
                <c:pt idx="2">
                  <c:v>1401</c:v>
                </c:pt>
                <c:pt idx="3">
                  <c:v>640</c:v>
                </c:pt>
                <c:pt idx="4">
                  <c:v>429</c:v>
                </c:pt>
                <c:pt idx="5">
                  <c:v>190</c:v>
                </c:pt>
                <c:pt idx="6">
                  <c:v>6209</c:v>
                </c:pt>
                <c:pt idx="7">
                  <c:v>3947</c:v>
                </c:pt>
                <c:pt idx="8">
                  <c:v>3902</c:v>
                </c:pt>
                <c:pt idx="9">
                  <c:v>3510</c:v>
                </c:pt>
                <c:pt idx="10">
                  <c:v>1315</c:v>
                </c:pt>
                <c:pt idx="11">
                  <c:v>587</c:v>
                </c:pt>
                <c:pt idx="12">
                  <c:v>7191</c:v>
                </c:pt>
                <c:pt idx="13">
                  <c:v>1094</c:v>
                </c:pt>
                <c:pt idx="14">
                  <c:v>1986</c:v>
                </c:pt>
                <c:pt idx="15">
                  <c:v>3941</c:v>
                </c:pt>
                <c:pt idx="16">
                  <c:v>298</c:v>
                </c:pt>
                <c:pt idx="17">
                  <c:v>0</c:v>
                </c:pt>
                <c:pt idx="18">
                  <c:v>106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Hoja1!$B$593:$B$611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Baleares*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Extremadura* 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Hoja1!$D$593:$D$611</c:f>
              <c:numCache>
                <c:ptCount val="19"/>
                <c:pt idx="0">
                  <c:v>31639</c:v>
                </c:pt>
                <c:pt idx="1">
                  <c:v>5897</c:v>
                </c:pt>
                <c:pt idx="2">
                  <c:v>3581</c:v>
                </c:pt>
                <c:pt idx="3">
                  <c:v>1142</c:v>
                </c:pt>
                <c:pt idx="4">
                  <c:v>693</c:v>
                </c:pt>
                <c:pt idx="5">
                  <c:v>500</c:v>
                </c:pt>
                <c:pt idx="6">
                  <c:v>13698</c:v>
                </c:pt>
                <c:pt idx="7">
                  <c:v>14098</c:v>
                </c:pt>
                <c:pt idx="8">
                  <c:v>7436</c:v>
                </c:pt>
                <c:pt idx="9">
                  <c:v>12395</c:v>
                </c:pt>
                <c:pt idx="10">
                  <c:v>1500</c:v>
                </c:pt>
                <c:pt idx="11">
                  <c:v>2903</c:v>
                </c:pt>
                <c:pt idx="12">
                  <c:v>19875</c:v>
                </c:pt>
                <c:pt idx="13">
                  <c:v>2321</c:v>
                </c:pt>
                <c:pt idx="14">
                  <c:v>4429</c:v>
                </c:pt>
                <c:pt idx="15">
                  <c:v>6888</c:v>
                </c:pt>
                <c:pt idx="16">
                  <c:v>637</c:v>
                </c:pt>
                <c:pt idx="17">
                  <c:v>0</c:v>
                </c:pt>
                <c:pt idx="18">
                  <c:v>194</c:v>
                </c:pt>
              </c:numCache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auto val="1"/>
        <c:lblOffset val="0"/>
        <c:noMultiLvlLbl val="0"/>
      </c:catAx>
      <c:valAx>
        <c:axId val="32933216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185723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26. Nº de Plazas Residenciales Concertadas 
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Hoja1!$B$2503:$B$2521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Hoja1!$C$2503:$C$2521</c:f>
              <c:numCache>
                <c:ptCount val="19"/>
                <c:pt idx="0">
                  <c:v>3996</c:v>
                </c:pt>
                <c:pt idx="1">
                  <c:v>143</c:v>
                </c:pt>
                <c:pt idx="2">
                  <c:v>483</c:v>
                </c:pt>
                <c:pt idx="3">
                  <c:v>202</c:v>
                </c:pt>
                <c:pt idx="4">
                  <c:v>90</c:v>
                </c:pt>
                <c:pt idx="5">
                  <c:v>271</c:v>
                </c:pt>
                <c:pt idx="6">
                  <c:v>1148</c:v>
                </c:pt>
                <c:pt idx="7">
                  <c:v>1156</c:v>
                </c:pt>
                <c:pt idx="8">
                  <c:v>8864</c:v>
                </c:pt>
                <c:pt idx="9">
                  <c:v>1937</c:v>
                </c:pt>
                <c:pt idx="10">
                  <c:v>155</c:v>
                </c:pt>
                <c:pt idx="11">
                  <c:v>559</c:v>
                </c:pt>
                <c:pt idx="12">
                  <c:v>2172</c:v>
                </c:pt>
                <c:pt idx="13">
                  <c:v>804</c:v>
                </c:pt>
                <c:pt idx="14">
                  <c:v>738</c:v>
                </c:pt>
                <c:pt idx="15">
                  <c:v>3103</c:v>
                </c:pt>
                <c:pt idx="16">
                  <c:v>165</c:v>
                </c:pt>
                <c:pt idx="17">
                  <c:v>42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Hoja1!$B$2503:$B$2521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Hoja1!$D$2503:$D$2520</c:f>
              <c:numCache>
                <c:ptCount val="18"/>
                <c:pt idx="0">
                  <c:v>4931</c:v>
                </c:pt>
                <c:pt idx="1">
                  <c:v>557</c:v>
                </c:pt>
                <c:pt idx="2">
                  <c:v>555</c:v>
                </c:pt>
                <c:pt idx="3">
                  <c:v>109</c:v>
                </c:pt>
                <c:pt idx="4">
                  <c:v>1392</c:v>
                </c:pt>
                <c:pt idx="5">
                  <c:v>876</c:v>
                </c:pt>
                <c:pt idx="6">
                  <c:v>1863</c:v>
                </c:pt>
                <c:pt idx="7">
                  <c:v>1830</c:v>
                </c:pt>
                <c:pt idx="8">
                  <c:v>11753</c:v>
                </c:pt>
                <c:pt idx="9">
                  <c:v>6845</c:v>
                </c:pt>
                <c:pt idx="10">
                  <c:v>281</c:v>
                </c:pt>
                <c:pt idx="11">
                  <c:v>1324</c:v>
                </c:pt>
                <c:pt idx="12">
                  <c:v>5646</c:v>
                </c:pt>
                <c:pt idx="13">
                  <c:v>419</c:v>
                </c:pt>
                <c:pt idx="14">
                  <c:v>937</c:v>
                </c:pt>
                <c:pt idx="15">
                  <c:v>3769</c:v>
                </c:pt>
                <c:pt idx="16">
                  <c:v>465</c:v>
                </c:pt>
                <c:pt idx="17">
                  <c:v>47</c:v>
                </c:pt>
              </c:numCache>
            </c:numRef>
          </c:val>
        </c:ser>
        <c:axId val="44083749"/>
        <c:axId val="61209422"/>
      </c:bar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 27. Nº de Centros Residenciales Concertados 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Hoja1!$B$2629:$B$2647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Hoja1!$C$2629:$C$2647</c:f>
              <c:numCache>
                <c:ptCount val="19"/>
                <c:pt idx="0">
                  <c:v>0</c:v>
                </c:pt>
                <c:pt idx="1">
                  <c:v>7</c:v>
                </c:pt>
                <c:pt idx="2">
                  <c:v>30</c:v>
                </c:pt>
                <c:pt idx="3">
                  <c:v>8</c:v>
                </c:pt>
                <c:pt idx="4">
                  <c:v>2</c:v>
                </c:pt>
                <c:pt idx="5">
                  <c:v>14</c:v>
                </c:pt>
                <c:pt idx="6">
                  <c:v>34</c:v>
                </c:pt>
                <c:pt idx="7">
                  <c:v>54</c:v>
                </c:pt>
                <c:pt idx="8">
                  <c:v>420</c:v>
                </c:pt>
                <c:pt idx="9">
                  <c:v>44</c:v>
                </c:pt>
                <c:pt idx="10">
                  <c:v>9</c:v>
                </c:pt>
                <c:pt idx="11">
                  <c:v>13</c:v>
                </c:pt>
                <c:pt idx="12">
                  <c:v>46</c:v>
                </c:pt>
                <c:pt idx="13">
                  <c:v>10</c:v>
                </c:pt>
                <c:pt idx="14">
                  <c:v>13</c:v>
                </c:pt>
                <c:pt idx="15">
                  <c:v>44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Hoja1!$B$2629:$B$2647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Hoja1!$D$2629:$D$2647</c:f>
              <c:numCache>
                <c:ptCount val="19"/>
                <c:pt idx="0">
                  <c:v>138</c:v>
                </c:pt>
                <c:pt idx="1">
                  <c:v>64</c:v>
                </c:pt>
                <c:pt idx="2">
                  <c:v>25</c:v>
                </c:pt>
                <c:pt idx="3">
                  <c:v>4</c:v>
                </c:pt>
                <c:pt idx="4">
                  <c:v>19</c:v>
                </c:pt>
                <c:pt idx="5">
                  <c:v>17</c:v>
                </c:pt>
                <c:pt idx="6">
                  <c:v>70</c:v>
                </c:pt>
                <c:pt idx="7">
                  <c:v>68</c:v>
                </c:pt>
                <c:pt idx="8">
                  <c:v>465</c:v>
                </c:pt>
                <c:pt idx="9">
                  <c:v>170</c:v>
                </c:pt>
                <c:pt idx="10">
                  <c:v>9</c:v>
                </c:pt>
                <c:pt idx="11">
                  <c:v>42</c:v>
                </c:pt>
                <c:pt idx="12">
                  <c:v>92</c:v>
                </c:pt>
                <c:pt idx="14">
                  <c:v>13</c:v>
                </c:pt>
                <c:pt idx="15">
                  <c:v>32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</c:numCache>
            </c:numRef>
          </c:val>
        </c:ser>
        <c:axId val="14013887"/>
        <c:axId val="59016120"/>
      </c:bar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29. Nº de Plazas Residenciales Privadas 
(no concertadas)  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Hoja1!$B$2889:$B$2907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Hoja1!$C$2889:$C$2907</c:f>
              <c:numCache>
                <c:ptCount val="19"/>
                <c:pt idx="0">
                  <c:v>20115</c:v>
                </c:pt>
                <c:pt idx="1">
                  <c:v>8473</c:v>
                </c:pt>
                <c:pt idx="2">
                  <c:v>3934</c:v>
                </c:pt>
                <c:pt idx="3">
                  <c:v>1251</c:v>
                </c:pt>
                <c:pt idx="4">
                  <c:v>1228</c:v>
                </c:pt>
                <c:pt idx="5">
                  <c:v>2742</c:v>
                </c:pt>
                <c:pt idx="6">
                  <c:v>16621</c:v>
                </c:pt>
                <c:pt idx="7">
                  <c:v>7597</c:v>
                </c:pt>
                <c:pt idx="8">
                  <c:v>23404</c:v>
                </c:pt>
                <c:pt idx="9">
                  <c:v>5308</c:v>
                </c:pt>
                <c:pt idx="10">
                  <c:v>2802</c:v>
                </c:pt>
                <c:pt idx="11">
                  <c:v>5589</c:v>
                </c:pt>
                <c:pt idx="12">
                  <c:v>11556</c:v>
                </c:pt>
                <c:pt idx="13">
                  <c:v>938</c:v>
                </c:pt>
                <c:pt idx="14">
                  <c:v>2924</c:v>
                </c:pt>
                <c:pt idx="15">
                  <c:v>4493</c:v>
                </c:pt>
                <c:pt idx="16">
                  <c:v>1802</c:v>
                </c:pt>
                <c:pt idx="17">
                  <c:v>0</c:v>
                </c:pt>
                <c:pt idx="18">
                  <c:v>140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Hoja1!$B$2889:$B$2907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Hoja1!$D$2889:$D$2907</c:f>
              <c:numCache>
                <c:ptCount val="19"/>
                <c:pt idx="0">
                  <c:v>15651</c:v>
                </c:pt>
                <c:pt idx="1">
                  <c:v>8877</c:v>
                </c:pt>
                <c:pt idx="2">
                  <c:v>5362</c:v>
                </c:pt>
                <c:pt idx="3">
                  <c:v>1719</c:v>
                </c:pt>
                <c:pt idx="4">
                  <c:v>2815</c:v>
                </c:pt>
                <c:pt idx="5">
                  <c:v>3033</c:v>
                </c:pt>
                <c:pt idx="6">
                  <c:v>20757</c:v>
                </c:pt>
                <c:pt idx="7">
                  <c:v>11404</c:v>
                </c:pt>
                <c:pt idx="8">
                  <c:v>28292</c:v>
                </c:pt>
                <c:pt idx="9">
                  <c:v>4764</c:v>
                </c:pt>
                <c:pt idx="10">
                  <c:v>3312</c:v>
                </c:pt>
                <c:pt idx="11">
                  <c:v>5701</c:v>
                </c:pt>
                <c:pt idx="12">
                  <c:v>20300</c:v>
                </c:pt>
                <c:pt idx="13">
                  <c:v>1741</c:v>
                </c:pt>
                <c:pt idx="14">
                  <c:v>2524</c:v>
                </c:pt>
                <c:pt idx="15">
                  <c:v>7466</c:v>
                </c:pt>
                <c:pt idx="16">
                  <c:v>1722</c:v>
                </c:pt>
                <c:pt idx="17">
                  <c:v>100</c:v>
                </c:pt>
                <c:pt idx="18">
                  <c:v>110</c:v>
                </c:pt>
              </c:numCache>
            </c:numRef>
          </c:val>
        </c:ser>
        <c:axId val="61383033"/>
        <c:axId val="15576386"/>
      </c:bar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6138303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32. Nº de Plazas y Centros Residenciales. España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0875"/>
          <c:w val="0.9425"/>
          <c:h val="0.74375"/>
        </c:manualLayout>
      </c:layout>
      <c:barChart>
        <c:barDir val="col"/>
        <c:grouping val="clustered"/>
        <c:varyColors val="0"/>
        <c:ser>
          <c:idx val="4"/>
          <c:order val="0"/>
          <c:tx>
            <c:v>Nº de plazas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Hoja1!$C$3277:$D$3277</c:f>
              <c:numCache>
                <c:ptCount val="2"/>
                <c:pt idx="0">
                  <c:v>199058</c:v>
                </c:pt>
                <c:pt idx="1">
                  <c:v>251826</c:v>
                </c:pt>
              </c:numCache>
            </c:numRef>
          </c:val>
        </c:ser>
        <c:ser>
          <c:idx val="0"/>
          <c:order val="1"/>
          <c:tx>
            <c:v>Nº de centros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Hoja1!$C$3273:$D$3273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Hoja1!$C$3287:$D$3287</c:f>
              <c:numCache>
                <c:ptCount val="2"/>
                <c:pt idx="0">
                  <c:v>3720</c:v>
                </c:pt>
                <c:pt idx="1">
                  <c:v>4890</c:v>
                </c:pt>
              </c:numCache>
            </c:numRef>
          </c:val>
        </c:ser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delete val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 10. Servicio Público de Teleasistencia. 
Indice de cobertura.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525"/>
          <c:y val="0.22825"/>
          <c:w val="0.8925"/>
          <c:h val="0.77175"/>
        </c:manualLayout>
      </c:layout>
      <c:bar3DChart>
        <c:barDir val="col"/>
        <c:grouping val="stacked"/>
        <c:varyColors val="0"/>
        <c:ser>
          <c:idx val="5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Hoja1!$C$854:$D$854</c:f>
              <c:strCache>
                <c:ptCount val="2"/>
                <c:pt idx="0">
                  <c:v> Enero 1999</c:v>
                </c:pt>
                <c:pt idx="1">
                  <c:v> Enero 2003</c:v>
                </c:pt>
              </c:strCache>
            </c:strRef>
          </c:cat>
          <c:val>
            <c:numRef>
              <c:f>Hoja1!$C$859:$D$859</c:f>
              <c:numCache>
                <c:ptCount val="2"/>
                <c:pt idx="0">
                  <c:v>0.719082764774782</c:v>
                </c:pt>
                <c:pt idx="1">
                  <c:v>1.784152532357056</c:v>
                </c:pt>
              </c:numCache>
            </c:numRef>
          </c:val>
          <c:shape val="box"/>
        </c:ser>
        <c:overlap val="100"/>
        <c:shape val="box"/>
        <c:axId val="13787469"/>
        <c:axId val="56978358"/>
      </c:bar3D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delete val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30. Nº de Centros Residenciales Privados 
(no concertados) 1999-2003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Hoja1!$B$3014:$B$3032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Ceuta*</c:v>
                </c:pt>
                <c:pt idx="18">
                  <c:v>Melilla</c:v>
                </c:pt>
              </c:strCache>
            </c:strRef>
          </c:cat>
          <c:val>
            <c:numRef>
              <c:f>Hoja1!$C$3014:$C$3032</c:f>
              <c:numCache>
                <c:ptCount val="19"/>
                <c:pt idx="0">
                  <c:v>0</c:v>
                </c:pt>
                <c:pt idx="1">
                  <c:v>178</c:v>
                </c:pt>
                <c:pt idx="2">
                  <c:v>103</c:v>
                </c:pt>
                <c:pt idx="3">
                  <c:v>12</c:v>
                </c:pt>
                <c:pt idx="4">
                  <c:v>59</c:v>
                </c:pt>
                <c:pt idx="5">
                  <c:v>27</c:v>
                </c:pt>
                <c:pt idx="6">
                  <c:v>329</c:v>
                </c:pt>
                <c:pt idx="7">
                  <c:v>78</c:v>
                </c:pt>
                <c:pt idx="8">
                  <c:v>476</c:v>
                </c:pt>
                <c:pt idx="9">
                  <c:v>117</c:v>
                </c:pt>
                <c:pt idx="10">
                  <c:v>38</c:v>
                </c:pt>
                <c:pt idx="11">
                  <c:v>56</c:v>
                </c:pt>
                <c:pt idx="12">
                  <c:v>249</c:v>
                </c:pt>
                <c:pt idx="13">
                  <c:v>15</c:v>
                </c:pt>
                <c:pt idx="14">
                  <c:v>42</c:v>
                </c:pt>
                <c:pt idx="15">
                  <c:v>150</c:v>
                </c:pt>
                <c:pt idx="16">
                  <c:v>18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Hoja1!$B$3014:$B$3032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Ceuta*</c:v>
                </c:pt>
                <c:pt idx="18">
                  <c:v>Melilla</c:v>
                </c:pt>
              </c:strCache>
            </c:strRef>
          </c:cat>
          <c:val>
            <c:numRef>
              <c:f>Hoja1!$D$3014:$D$3032</c:f>
              <c:numCache>
                <c:ptCount val="19"/>
                <c:pt idx="0">
                  <c:v>344</c:v>
                </c:pt>
                <c:pt idx="1">
                  <c:v>201</c:v>
                </c:pt>
                <c:pt idx="2">
                  <c:v>169</c:v>
                </c:pt>
                <c:pt idx="3">
                  <c:v>27</c:v>
                </c:pt>
                <c:pt idx="4">
                  <c:v>67</c:v>
                </c:pt>
                <c:pt idx="5">
                  <c:v>21</c:v>
                </c:pt>
                <c:pt idx="6">
                  <c:v>412</c:v>
                </c:pt>
                <c:pt idx="7">
                  <c:v>216</c:v>
                </c:pt>
                <c:pt idx="8">
                  <c:v>590</c:v>
                </c:pt>
                <c:pt idx="9">
                  <c:v>55</c:v>
                </c:pt>
                <c:pt idx="10">
                  <c:v>72</c:v>
                </c:pt>
                <c:pt idx="11">
                  <c:v>44</c:v>
                </c:pt>
                <c:pt idx="12">
                  <c:v>330</c:v>
                </c:pt>
                <c:pt idx="13">
                  <c:v>30</c:v>
                </c:pt>
                <c:pt idx="14">
                  <c:v>30</c:v>
                </c:pt>
                <c:pt idx="15">
                  <c:v>204</c:v>
                </c:pt>
                <c:pt idx="16">
                  <c:v>23</c:v>
                </c:pt>
                <c:pt idx="18">
                  <c:v>1</c:v>
                </c:pt>
              </c:numCache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3043175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"/>
                <a:ea typeface="Arial"/>
                <a:cs typeface="Arial"/>
              </a:rPr>
              <a:t>Gráfico 2. Servicio Público de Ayuda a Domicilio. Indice de cobertura.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Hoja2!$B$61:$B$61</c:f>
              <c:numCache>
                <c:ptCount val="1"/>
              </c:numCache>
            </c:numRef>
          </c:cat>
          <c:val>
            <c:numRef>
              <c:f>Hoja2!$B$67:$B$67</c:f>
              <c:numCache>
                <c:ptCount val="1"/>
              </c:numCache>
            </c:numRef>
          </c:val>
          <c:shape val="box"/>
        </c:ser>
        <c:overlap val="100"/>
        <c:shape val="box"/>
        <c:axId val="63945121"/>
        <c:axId val="38635178"/>
      </c:bar3D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39451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Gráfico 8. Hogares y Clubes. Nº de Centros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ene-00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ene-01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axId val="27963489"/>
        <c:axId val="50344810"/>
      </c:bar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4810"/>
        <c:crosses val="autoZero"/>
        <c:auto val="1"/>
        <c:lblOffset val="100"/>
        <c:noMultiLvlLbl val="0"/>
      </c:catAx>
      <c:valAx>
        <c:axId val="50344810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79634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16. Nº de Plazas Públicas (propias y concertadas) 
en Centros de Día 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Hoja1!$B$1382:$B$1398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Hoja1!$C$1382:$C$1398</c:f>
              <c:numCache>
                <c:ptCount val="17"/>
                <c:pt idx="0">
                  <c:v>924</c:v>
                </c:pt>
                <c:pt idx="1">
                  <c:v>50</c:v>
                </c:pt>
                <c:pt idx="2">
                  <c:v>130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609</c:v>
                </c:pt>
                <c:pt idx="7">
                  <c:v>240</c:v>
                </c:pt>
                <c:pt idx="8">
                  <c:v>2303</c:v>
                </c:pt>
                <c:pt idx="9">
                  <c:v>167</c:v>
                </c:pt>
                <c:pt idx="10">
                  <c:v>35</c:v>
                </c:pt>
                <c:pt idx="11">
                  <c:v>78</c:v>
                </c:pt>
                <c:pt idx="12">
                  <c:v>1153</c:v>
                </c:pt>
                <c:pt idx="13">
                  <c:v>350</c:v>
                </c:pt>
                <c:pt idx="14">
                  <c:v>140</c:v>
                </c:pt>
                <c:pt idx="15">
                  <c:v>844</c:v>
                </c:pt>
                <c:pt idx="16">
                  <c:v>60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Hoja1!$B$1382:$B$1398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Hoja1!$D$1382:$D$1398</c:f>
              <c:numCache>
                <c:ptCount val="17"/>
                <c:pt idx="0">
                  <c:v>1736</c:v>
                </c:pt>
                <c:pt idx="1">
                  <c:v>282</c:v>
                </c:pt>
                <c:pt idx="2">
                  <c:v>695</c:v>
                </c:pt>
                <c:pt idx="3">
                  <c:v>192</c:v>
                </c:pt>
                <c:pt idx="4">
                  <c:v>399</c:v>
                </c:pt>
                <c:pt idx="5">
                  <c:v>298</c:v>
                </c:pt>
                <c:pt idx="6">
                  <c:v>931</c:v>
                </c:pt>
                <c:pt idx="7">
                  <c:v>634</c:v>
                </c:pt>
                <c:pt idx="8">
                  <c:v>2937</c:v>
                </c:pt>
                <c:pt idx="9">
                  <c:v>602</c:v>
                </c:pt>
                <c:pt idx="10">
                  <c:v>916</c:v>
                </c:pt>
                <c:pt idx="11">
                  <c:v>295</c:v>
                </c:pt>
                <c:pt idx="12">
                  <c:v>2568</c:v>
                </c:pt>
                <c:pt idx="13">
                  <c:v>385</c:v>
                </c:pt>
                <c:pt idx="14">
                  <c:v>171</c:v>
                </c:pt>
                <c:pt idx="15">
                  <c:v>1354</c:v>
                </c:pt>
                <c:pt idx="16">
                  <c:v>80</c:v>
                </c:pt>
              </c:numCache>
            </c:numRef>
          </c:val>
        </c:ser>
        <c:axId val="50450107"/>
        <c:axId val="51397780"/>
      </c:bar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1"/>
        <c:lblOffset val="100"/>
        <c:noMultiLvlLbl val="0"/>
      </c:catAx>
      <c:valAx>
        <c:axId val="51397780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5045010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 18. Nº de Plazas Privadas (concertadas y no) en centros de Día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Hoja1!$B$1646:$B$1662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Hoja1!$C$1646:$C$1662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2858</c:v>
                </c:pt>
                <c:pt idx="9">
                  <c:v>485</c:v>
                </c:pt>
                <c:pt idx="10">
                  <c:v>0</c:v>
                </c:pt>
                <c:pt idx="11">
                  <c:v>195</c:v>
                </c:pt>
                <c:pt idx="12">
                  <c:v>582</c:v>
                </c:pt>
                <c:pt idx="13">
                  <c:v>0</c:v>
                </c:pt>
                <c:pt idx="14">
                  <c:v>100</c:v>
                </c:pt>
                <c:pt idx="15">
                  <c:v>217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ene-03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Hoja1!$B$1646:$B$1662</c:f>
              <c:strCache>
                <c:ptCount val="17"/>
                <c:pt idx="0">
                  <c:v>Andalucía </c:v>
                </c:pt>
                <c:pt idx="1">
                  <c:v>Aragón</c:v>
                </c:pt>
                <c:pt idx="2">
                  <c:v>Asturias*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Hoja1!$D$1646:$D$1662</c:f>
              <c:numCache>
                <c:ptCount val="17"/>
                <c:pt idx="0">
                  <c:v>1623</c:v>
                </c:pt>
                <c:pt idx="1">
                  <c:v>659</c:v>
                </c:pt>
                <c:pt idx="2">
                  <c:v>150</c:v>
                </c:pt>
                <c:pt idx="3">
                  <c:v>254</c:v>
                </c:pt>
                <c:pt idx="4">
                  <c:v>88</c:v>
                </c:pt>
                <c:pt idx="5">
                  <c:v>243</c:v>
                </c:pt>
                <c:pt idx="6">
                  <c:v>1091</c:v>
                </c:pt>
                <c:pt idx="7">
                  <c:v>134</c:v>
                </c:pt>
                <c:pt idx="8">
                  <c:v>5789</c:v>
                </c:pt>
                <c:pt idx="9">
                  <c:v>1136</c:v>
                </c:pt>
                <c:pt idx="10">
                  <c:v>65</c:v>
                </c:pt>
                <c:pt idx="11">
                  <c:v>558</c:v>
                </c:pt>
                <c:pt idx="12">
                  <c:v>2455</c:v>
                </c:pt>
                <c:pt idx="13">
                  <c:v>135</c:v>
                </c:pt>
                <c:pt idx="14">
                  <c:v>240</c:v>
                </c:pt>
                <c:pt idx="15">
                  <c:v>973</c:v>
                </c:pt>
                <c:pt idx="16">
                  <c:v>167</c:v>
                </c:pt>
              </c:numCache>
            </c:numRef>
          </c:val>
        </c:ser>
        <c:axId val="59926837"/>
        <c:axId val="2470622"/>
      </c:bar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auto val="1"/>
        <c:lblOffset val="100"/>
        <c:noMultiLvlLbl val="0"/>
      </c:catAx>
      <c:valAx>
        <c:axId val="2470622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5992683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2. Servicio Público de Ayuda a Domicilio. Índice de cobertura 1999-2003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015"/>
          <c:w val="0.764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Hoja1!$B$265:$B$283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 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Hoja1!$C$265:$C$283</c:f>
              <c:numCache>
                <c:ptCount val="19"/>
                <c:pt idx="0">
                  <c:v>1.637194348083594</c:v>
                </c:pt>
                <c:pt idx="1">
                  <c:v>2.3671529942042575</c:v>
                </c:pt>
                <c:pt idx="2">
                  <c:v>1.39482495929032</c:v>
                </c:pt>
                <c:pt idx="3">
                  <c:v>2.0858647225597404</c:v>
                </c:pt>
                <c:pt idx="4">
                  <c:v>1.6365002882793838</c:v>
                </c:pt>
                <c:pt idx="5">
                  <c:v>1.4072181540194737</c:v>
                </c:pt>
                <c:pt idx="6">
                  <c:v>1.9993619057747527</c:v>
                </c:pt>
                <c:pt idx="7">
                  <c:v>2.3714685167110714</c:v>
                </c:pt>
                <c:pt idx="8">
                  <c:v>1.139325653745901</c:v>
                </c:pt>
                <c:pt idx="9">
                  <c:v>0.7206566749605926</c:v>
                </c:pt>
                <c:pt idx="10">
                  <c:v>4.281015960634799</c:v>
                </c:pt>
                <c:pt idx="11">
                  <c:v>1.0697281820137814</c:v>
                </c:pt>
                <c:pt idx="12">
                  <c:v>1.8088016241975753</c:v>
                </c:pt>
                <c:pt idx="13">
                  <c:v>1.3125845737483086</c:v>
                </c:pt>
                <c:pt idx="14">
                  <c:v>2.999866215228823</c:v>
                </c:pt>
                <c:pt idx="15">
                  <c:v>2.515550780366433</c:v>
                </c:pt>
                <c:pt idx="16">
                  <c:v>2.1220210838091154</c:v>
                </c:pt>
                <c:pt idx="17">
                  <c:v>2.5502318392581143</c:v>
                </c:pt>
                <c:pt idx="18">
                  <c:v>3.4315261673456594</c:v>
                </c:pt>
              </c:numCache>
            </c:numRef>
          </c:val>
        </c:ser>
        <c:ser>
          <c:idx val="1"/>
          <c:order val="1"/>
          <c:tx>
            <c:v>ene-03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Hoja1!$B$265:$B$283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 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Hoja1!$D$265:$D$283</c:f>
              <c:numCache>
                <c:ptCount val="19"/>
                <c:pt idx="0">
                  <c:v>3.3132335284240186</c:v>
                </c:pt>
                <c:pt idx="1">
                  <c:v>2.6579288272498665</c:v>
                </c:pt>
                <c:pt idx="2">
                  <c:v>2.9578914207707654</c:v>
                </c:pt>
                <c:pt idx="3">
                  <c:v>2.712489597624885</c:v>
                </c:pt>
                <c:pt idx="4">
                  <c:v>3.526312559721577</c:v>
                </c:pt>
                <c:pt idx="5">
                  <c:v>1.7250719968064783</c:v>
                </c:pt>
                <c:pt idx="6">
                  <c:v>3.077738429086365</c:v>
                </c:pt>
                <c:pt idx="7">
                  <c:v>5.270467754710456</c:v>
                </c:pt>
                <c:pt idx="8">
                  <c:v>3.4174631296145055</c:v>
                </c:pt>
                <c:pt idx="9">
                  <c:v>1.5217722916759473</c:v>
                </c:pt>
                <c:pt idx="10">
                  <c:v>7.421155630778996</c:v>
                </c:pt>
                <c:pt idx="11">
                  <c:v>1.5589349070014693</c:v>
                </c:pt>
                <c:pt idx="12">
                  <c:v>2.885155848485687</c:v>
                </c:pt>
                <c:pt idx="13">
                  <c:v>1.7487694362034383</c:v>
                </c:pt>
                <c:pt idx="14">
                  <c:v>3.5968992248062013</c:v>
                </c:pt>
                <c:pt idx="15">
                  <c:v>2.077074012210725</c:v>
                </c:pt>
                <c:pt idx="16">
                  <c:v>2.9454100543380473</c:v>
                </c:pt>
                <c:pt idx="17">
                  <c:v>2.833860374604719</c:v>
                </c:pt>
                <c:pt idx="18">
                  <c:v>3.424750989220903</c:v>
                </c:pt>
              </c:numCache>
            </c:numRef>
          </c:val>
        </c:ser>
        <c:axId val="22235599"/>
        <c:axId val="65902664"/>
      </c:bar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35599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28. Plazas Residenciales Públicas (propias y concertdas). Indice de cobertura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Hoja1!$B$2760:$B$2778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Hoja1!$C$2760:$C$2778</c:f>
              <c:numCache>
                <c:ptCount val="19"/>
                <c:pt idx="0">
                  <c:v>1.177706927981909</c:v>
                </c:pt>
                <c:pt idx="1">
                  <c:v>0.7407203111025307</c:v>
                </c:pt>
                <c:pt idx="2">
                  <c:v>1.108438363580007</c:v>
                </c:pt>
                <c:pt idx="3">
                  <c:v>0.6107735925475901</c:v>
                </c:pt>
                <c:pt idx="4">
                  <c:v>1.115538258792521</c:v>
                </c:pt>
                <c:pt idx="5">
                  <c:v>0.6950591454091897</c:v>
                </c:pt>
                <c:pt idx="6">
                  <c:v>1.6254900306945326</c:v>
                </c:pt>
                <c:pt idx="7">
                  <c:v>0.9549183571183624</c:v>
                </c:pt>
                <c:pt idx="8">
                  <c:v>1.4046544652783617</c:v>
                </c:pt>
                <c:pt idx="9">
                  <c:v>0.8373415642674273</c:v>
                </c:pt>
                <c:pt idx="10">
                  <c:v>0.9126118730200302</c:v>
                </c:pt>
                <c:pt idx="11">
                  <c:v>0.6245138226093865</c:v>
                </c:pt>
                <c:pt idx="12">
                  <c:v>1.2427973940746473</c:v>
                </c:pt>
                <c:pt idx="13">
                  <c:v>1.222782630089802</c:v>
                </c:pt>
                <c:pt idx="14">
                  <c:v>1.078511078408167</c:v>
                </c:pt>
                <c:pt idx="15">
                  <c:v>1.6958832843248135</c:v>
                </c:pt>
                <c:pt idx="16">
                  <c:v>1.175003410043064</c:v>
                </c:pt>
                <c:pt idx="17">
                  <c:v>1.3395157135497167</c:v>
                </c:pt>
                <c:pt idx="18">
                  <c:v>1.4572234409276088</c:v>
                </c:pt>
              </c:numCache>
            </c:numRef>
          </c:val>
        </c:ser>
        <c:ser>
          <c:idx val="1"/>
          <c:order val="1"/>
          <c:tx>
            <c:v>ene-03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Hoja1!$B$2760:$B$2778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Hoja1!$D$2760:$D$2778</c:f>
              <c:numCache>
                <c:ptCount val="19"/>
                <c:pt idx="0">
                  <c:v>1.273598071836496</c:v>
                </c:pt>
                <c:pt idx="1">
                  <c:v>1.0527318448525491</c:v>
                </c:pt>
                <c:pt idx="2">
                  <c:v>1.3613357135356505</c:v>
                </c:pt>
                <c:pt idx="3">
                  <c:v>1.5406760981534378</c:v>
                </c:pt>
                <c:pt idx="4">
                  <c:v>1.6160987455181421</c:v>
                </c:pt>
                <c:pt idx="5">
                  <c:v>1.2336878522616026</c:v>
                </c:pt>
                <c:pt idx="6">
                  <c:v>2.0147972918428874</c:v>
                </c:pt>
                <c:pt idx="7">
                  <c:v>1.2586316529266741</c:v>
                </c:pt>
                <c:pt idx="8">
                  <c:v>1.605798024128283</c:v>
                </c:pt>
                <c:pt idx="9">
                  <c:v>1.574959400956558</c:v>
                </c:pt>
                <c:pt idx="10">
                  <c:v>1.915152447673496</c:v>
                </c:pt>
                <c:pt idx="11">
                  <c:v>0.7432032315261521</c:v>
                </c:pt>
                <c:pt idx="12">
                  <c:v>1.6151143603032596</c:v>
                </c:pt>
                <c:pt idx="13">
                  <c:v>0.7274433884782353</c:v>
                </c:pt>
                <c:pt idx="14">
                  <c:v>2.382751937984496</c:v>
                </c:pt>
                <c:pt idx="15">
                  <c:v>1.566339466490863</c:v>
                </c:pt>
                <c:pt idx="16">
                  <c:v>1.6265428766778223</c:v>
                </c:pt>
                <c:pt idx="17">
                  <c:v>1.3621989783507662</c:v>
                </c:pt>
                <c:pt idx="18">
                  <c:v>1.2279983626688498</c:v>
                </c:pt>
              </c:numCache>
            </c:numRef>
          </c:val>
        </c:ser>
        <c:axId val="56253065"/>
        <c:axId val="36515538"/>
      </c:bar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auto val="1"/>
        <c:lblOffset val="100"/>
        <c:noMultiLvlLbl val="0"/>
      </c:catAx>
      <c:valAx>
        <c:axId val="3651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5625306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31. Plazas Residenciales Privadas (no concertadas). 
Indice de cobertura 1999-2003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Hoja1!$B$3145:$B$3163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 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Hoja1!$C$3145:$C$3163</c:f>
              <c:numCache>
                <c:ptCount val="19"/>
                <c:pt idx="0">
                  <c:v>1.9340007230268674</c:v>
                </c:pt>
                <c:pt idx="1">
                  <c:v>3.338363402112629</c:v>
                </c:pt>
                <c:pt idx="2">
                  <c:v>1.7174464443969073</c:v>
                </c:pt>
                <c:pt idx="3">
                  <c:v>1.0133657351154313</c:v>
                </c:pt>
                <c:pt idx="4">
                  <c:v>0.6321555061362326</c:v>
                </c:pt>
                <c:pt idx="5">
                  <c:v>2.7581073469059305</c:v>
                </c:pt>
                <c:pt idx="6">
                  <c:v>3.0476333671938893</c:v>
                </c:pt>
                <c:pt idx="7">
                  <c:v>2.226677335490546</c:v>
                </c:pt>
                <c:pt idx="8">
                  <c:v>2.186533628558349</c:v>
                </c:pt>
                <c:pt idx="9">
                  <c:v>0.7960969054507442</c:v>
                </c:pt>
                <c:pt idx="10">
                  <c:v>1.4112243201998478</c:v>
                </c:pt>
                <c:pt idx="11">
                  <c:v>1.027799692156614</c:v>
                </c:pt>
                <c:pt idx="12">
                  <c:v>1.5314317216812354</c:v>
                </c:pt>
                <c:pt idx="13">
                  <c:v>0.5769467339156108</c:v>
                </c:pt>
                <c:pt idx="14">
                  <c:v>3.0091282378487407</c:v>
                </c:pt>
                <c:pt idx="15">
                  <c:v>1.2703573852069667</c:v>
                </c:pt>
                <c:pt idx="16">
                  <c:v>3.5113700578733025</c:v>
                </c:pt>
                <c:pt idx="17">
                  <c:v>0</c:v>
                </c:pt>
                <c:pt idx="18">
                  <c:v>2.1936696960200566</c:v>
                </c:pt>
              </c:numCache>
            </c:numRef>
          </c:val>
        </c:ser>
        <c:ser>
          <c:idx val="1"/>
          <c:order val="1"/>
          <c:tx>
            <c:v>ene-03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Hoja1!$B$3145:$B$3163</c:f>
              <c:strCache>
                <c:ptCount val="19"/>
                <c:pt idx="0">
                  <c:v>Andalucía 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Cantabria*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 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Hoja1!$D$3145:$D$3163</c:f>
              <c:numCache>
                <c:ptCount val="19"/>
                <c:pt idx="0">
                  <c:v>1.3868422335151325</c:v>
                </c:pt>
                <c:pt idx="1">
                  <c:v>3.382229673093043</c:v>
                </c:pt>
                <c:pt idx="2">
                  <c:v>2.252231439672372</c:v>
                </c:pt>
                <c:pt idx="3">
                  <c:v>1.288769933199883</c:v>
                </c:pt>
                <c:pt idx="4">
                  <c:v>1.2338806532773448</c:v>
                </c:pt>
                <c:pt idx="5">
                  <c:v>2.8827236178038835</c:v>
                </c:pt>
                <c:pt idx="6">
                  <c:v>3.6426397863237363</c:v>
                </c:pt>
                <c:pt idx="7">
                  <c:v>3.180464296471481</c:v>
                </c:pt>
                <c:pt idx="8">
                  <c:v>2.4606639061169573</c:v>
                </c:pt>
                <c:pt idx="9">
                  <c:v>0.6431050472406824</c:v>
                </c:pt>
                <c:pt idx="10">
                  <c:v>1.5925144129286015</c:v>
                </c:pt>
                <c:pt idx="11">
                  <c:v>0.9729050798922142</c:v>
                </c:pt>
                <c:pt idx="12">
                  <c:v>2.4433133254457244</c:v>
                </c:pt>
                <c:pt idx="13">
                  <c:v>0.9727180793706665</c:v>
                </c:pt>
                <c:pt idx="14">
                  <c:v>2.445736434108527</c:v>
                </c:pt>
                <c:pt idx="15">
                  <c:v>1.9454816930329033</c:v>
                </c:pt>
                <c:pt idx="16">
                  <c:v>3.0983482673000107</c:v>
                </c:pt>
                <c:pt idx="17">
                  <c:v>1.2162490878131842</c:v>
                </c:pt>
                <c:pt idx="18">
                  <c:v>1.500886887706372</c:v>
                </c:pt>
              </c:numCache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6020438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3.png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0.70125</cdr:y>
    </cdr:from>
    <cdr:to>
      <cdr:x>0.64375</cdr:x>
      <cdr:y>0.726</cdr:y>
    </cdr:to>
    <cdr:sp>
      <cdr:nvSpPr>
        <cdr:cNvPr id="1" name="TextBox 7"/>
        <cdr:cNvSpPr txBox="1">
          <a:spLocks noChangeArrowheads="1"/>
        </cdr:cNvSpPr>
      </cdr:nvSpPr>
      <cdr:spPr>
        <a:xfrm>
          <a:off x="3600450" y="4038600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0.64225</cdr:y>
    </cdr:from>
    <cdr:to>
      <cdr:x>0.518</cdr:x>
      <cdr:y>0.66725</cdr:y>
    </cdr:to>
    <cdr:sp>
      <cdr:nvSpPr>
        <cdr:cNvPr id="1" name="TextBox 2"/>
        <cdr:cNvSpPr txBox="1">
          <a:spLocks noChangeArrowheads="1"/>
        </cdr:cNvSpPr>
      </cdr:nvSpPr>
      <cdr:spPr>
        <a:xfrm>
          <a:off x="2886075" y="3686175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0.54775</cdr:x>
      <cdr:y>0.6025</cdr:y>
    </cdr:from>
    <cdr:to>
      <cdr:x>0.55775</cdr:x>
      <cdr:y>0.6275</cdr:y>
    </cdr:to>
    <cdr:sp>
      <cdr:nvSpPr>
        <cdr:cNvPr id="1" name="TextBox 3"/>
        <cdr:cNvSpPr txBox="1">
          <a:spLocks noChangeArrowheads="1"/>
        </cdr:cNvSpPr>
      </cdr:nvSpPr>
      <cdr:spPr>
        <a:xfrm>
          <a:off x="3124200" y="3448050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0.63375</cdr:y>
    </cdr:from>
    <cdr:to>
      <cdr:x>0.3345</cdr:x>
      <cdr:y>0.6585</cdr:y>
    </cdr:to>
    <cdr:sp>
      <cdr:nvSpPr>
        <cdr:cNvPr id="1" name="TextBox 3"/>
        <cdr:cNvSpPr txBox="1">
          <a:spLocks noChangeArrowheads="1"/>
        </cdr:cNvSpPr>
      </cdr:nvSpPr>
      <cdr:spPr>
        <a:xfrm>
          <a:off x="1838325" y="3648075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0.58225</cdr:y>
    </cdr:from>
    <cdr:to>
      <cdr:x>0.51575</cdr:x>
      <cdr:y>0.60525</cdr:y>
    </cdr:to>
    <cdr:sp>
      <cdr:nvSpPr>
        <cdr:cNvPr id="1" name="TextBox 3"/>
        <cdr:cNvSpPr txBox="1">
          <a:spLocks noChangeArrowheads="1"/>
        </cdr:cNvSpPr>
      </cdr:nvSpPr>
      <cdr:spPr>
        <a:xfrm>
          <a:off x="2876550" y="3619500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0.60275</cdr:y>
    </cdr:from>
    <cdr:to>
      <cdr:x>0.45825</cdr:x>
      <cdr:y>0.6275</cdr:y>
    </cdr:to>
    <cdr:sp>
      <cdr:nvSpPr>
        <cdr:cNvPr id="1" name="TextBox 3"/>
        <cdr:cNvSpPr txBox="1">
          <a:spLocks noChangeArrowheads="1"/>
        </cdr:cNvSpPr>
      </cdr:nvSpPr>
      <cdr:spPr>
        <a:xfrm>
          <a:off x="2543175" y="3467100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0.63975</cdr:y>
    </cdr:from>
    <cdr:to>
      <cdr:x>0.52525</cdr:x>
      <cdr:y>0.66325</cdr:y>
    </cdr:to>
    <cdr:sp>
      <cdr:nvSpPr>
        <cdr:cNvPr id="1" name="TextBox 3"/>
        <cdr:cNvSpPr txBox="1">
          <a:spLocks noChangeArrowheads="1"/>
        </cdr:cNvSpPr>
      </cdr:nvSpPr>
      <cdr:spPr>
        <a:xfrm>
          <a:off x="2924175" y="3886200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0.49825</cdr:y>
    </cdr:from>
    <cdr:to>
      <cdr:x>0.50425</cdr:x>
      <cdr:y>0.51975</cdr:y>
    </cdr:to>
    <cdr:sp>
      <cdr:nvSpPr>
        <cdr:cNvPr id="1" name="TextBox 2"/>
        <cdr:cNvSpPr txBox="1">
          <a:spLocks noChangeArrowheads="1"/>
        </cdr:cNvSpPr>
      </cdr:nvSpPr>
      <cdr:spPr>
        <a:xfrm>
          <a:off x="2800350" y="2867025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193</xdr:row>
      <xdr:rowOff>85725</xdr:rowOff>
    </xdr:from>
    <xdr:to>
      <xdr:col>4</xdr:col>
      <xdr:colOff>1590675</xdr:colOff>
      <xdr:row>228</xdr:row>
      <xdr:rowOff>133350</xdr:rowOff>
    </xdr:to>
    <xdr:graphicFrame>
      <xdr:nvGraphicFramePr>
        <xdr:cNvPr id="1" name="Chart 5"/>
        <xdr:cNvGraphicFramePr/>
      </xdr:nvGraphicFramePr>
      <xdr:xfrm>
        <a:off x="771525" y="32575500"/>
        <a:ext cx="568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455</xdr:row>
      <xdr:rowOff>66675</xdr:rowOff>
    </xdr:from>
    <xdr:to>
      <xdr:col>4</xdr:col>
      <xdr:colOff>1581150</xdr:colOff>
      <xdr:row>491</xdr:row>
      <xdr:rowOff>0</xdr:rowOff>
    </xdr:to>
    <xdr:graphicFrame>
      <xdr:nvGraphicFramePr>
        <xdr:cNvPr id="2" name="Chart 10"/>
        <xdr:cNvGraphicFramePr/>
      </xdr:nvGraphicFramePr>
      <xdr:xfrm>
        <a:off x="771525" y="75209400"/>
        <a:ext cx="56769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653</xdr:row>
      <xdr:rowOff>47625</xdr:rowOff>
    </xdr:from>
    <xdr:to>
      <xdr:col>4</xdr:col>
      <xdr:colOff>1581150</xdr:colOff>
      <xdr:row>688</xdr:row>
      <xdr:rowOff>152400</xdr:rowOff>
    </xdr:to>
    <xdr:graphicFrame>
      <xdr:nvGraphicFramePr>
        <xdr:cNvPr id="3" name="Chart 11"/>
        <xdr:cNvGraphicFramePr/>
      </xdr:nvGraphicFramePr>
      <xdr:xfrm>
        <a:off x="762000" y="107251500"/>
        <a:ext cx="5686425" cy="577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1223</xdr:row>
      <xdr:rowOff>0</xdr:rowOff>
    </xdr:from>
    <xdr:to>
      <xdr:col>5</xdr:col>
      <xdr:colOff>361950</xdr:colOff>
      <xdr:row>1223</xdr:row>
      <xdr:rowOff>0</xdr:rowOff>
    </xdr:to>
    <xdr:graphicFrame>
      <xdr:nvGraphicFramePr>
        <xdr:cNvPr id="4" name="Chart 18"/>
        <xdr:cNvGraphicFramePr/>
      </xdr:nvGraphicFramePr>
      <xdr:xfrm>
        <a:off x="762000" y="199939275"/>
        <a:ext cx="6067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1441</xdr:row>
      <xdr:rowOff>57150</xdr:rowOff>
    </xdr:from>
    <xdr:to>
      <xdr:col>5</xdr:col>
      <xdr:colOff>0</xdr:colOff>
      <xdr:row>1476</xdr:row>
      <xdr:rowOff>152400</xdr:rowOff>
    </xdr:to>
    <xdr:graphicFrame>
      <xdr:nvGraphicFramePr>
        <xdr:cNvPr id="5" name="Chart 20"/>
        <xdr:cNvGraphicFramePr/>
      </xdr:nvGraphicFramePr>
      <xdr:xfrm>
        <a:off x="771525" y="235296075"/>
        <a:ext cx="5695950" cy="576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1705</xdr:row>
      <xdr:rowOff>76200</xdr:rowOff>
    </xdr:from>
    <xdr:to>
      <xdr:col>4</xdr:col>
      <xdr:colOff>1581150</xdr:colOff>
      <xdr:row>1741</xdr:row>
      <xdr:rowOff>152400</xdr:rowOff>
    </xdr:to>
    <xdr:graphicFrame>
      <xdr:nvGraphicFramePr>
        <xdr:cNvPr id="6" name="Chart 31"/>
        <xdr:cNvGraphicFramePr/>
      </xdr:nvGraphicFramePr>
      <xdr:xfrm>
        <a:off x="771525" y="278063325"/>
        <a:ext cx="5676900" cy="590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323</xdr:row>
      <xdr:rowOff>66675</xdr:rowOff>
    </xdr:from>
    <xdr:to>
      <xdr:col>4</xdr:col>
      <xdr:colOff>1590675</xdr:colOff>
      <xdr:row>358</xdr:row>
      <xdr:rowOff>152400</xdr:rowOff>
    </xdr:to>
    <xdr:graphicFrame>
      <xdr:nvGraphicFramePr>
        <xdr:cNvPr id="7" name="Chart 35"/>
        <xdr:cNvGraphicFramePr/>
      </xdr:nvGraphicFramePr>
      <xdr:xfrm>
        <a:off x="771525" y="53835300"/>
        <a:ext cx="5686425" cy="575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2819</xdr:row>
      <xdr:rowOff>85725</xdr:rowOff>
    </xdr:from>
    <xdr:to>
      <xdr:col>5</xdr:col>
      <xdr:colOff>0</xdr:colOff>
      <xdr:row>2854</xdr:row>
      <xdr:rowOff>152400</xdr:rowOff>
    </xdr:to>
    <xdr:graphicFrame>
      <xdr:nvGraphicFramePr>
        <xdr:cNvPr id="8" name="Chart 40"/>
        <xdr:cNvGraphicFramePr/>
      </xdr:nvGraphicFramePr>
      <xdr:xfrm>
        <a:off x="771525" y="459543150"/>
        <a:ext cx="5695950" cy="573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3202</xdr:row>
      <xdr:rowOff>85725</xdr:rowOff>
    </xdr:from>
    <xdr:to>
      <xdr:col>5</xdr:col>
      <xdr:colOff>0</xdr:colOff>
      <xdr:row>3237</xdr:row>
      <xdr:rowOff>142875</xdr:rowOff>
    </xdr:to>
    <xdr:graphicFrame>
      <xdr:nvGraphicFramePr>
        <xdr:cNvPr id="9" name="Chart 41"/>
        <xdr:cNvGraphicFramePr/>
      </xdr:nvGraphicFramePr>
      <xdr:xfrm>
        <a:off x="762000" y="523370175"/>
        <a:ext cx="5705475" cy="572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904875</xdr:colOff>
      <xdr:row>58</xdr:row>
      <xdr:rowOff>95250</xdr:rowOff>
    </xdr:from>
    <xdr:to>
      <xdr:col>4</xdr:col>
      <xdr:colOff>1457325</xdr:colOff>
      <xdr:row>60</xdr:row>
      <xdr:rowOff>180975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106394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517</xdr:row>
      <xdr:rowOff>95250</xdr:rowOff>
    </xdr:from>
    <xdr:to>
      <xdr:col>4</xdr:col>
      <xdr:colOff>1419225</xdr:colOff>
      <xdr:row>520</xdr:row>
      <xdr:rowOff>76200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852773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555</xdr:row>
      <xdr:rowOff>0</xdr:rowOff>
    </xdr:from>
    <xdr:to>
      <xdr:col>4</xdr:col>
      <xdr:colOff>1381125</xdr:colOff>
      <xdr:row>568</xdr:row>
      <xdr:rowOff>0</xdr:rowOff>
    </xdr:to>
    <xdr:graphicFrame>
      <xdr:nvGraphicFramePr>
        <xdr:cNvPr id="12" name="Chart 50"/>
        <xdr:cNvGraphicFramePr/>
      </xdr:nvGraphicFramePr>
      <xdr:xfrm>
        <a:off x="971550" y="91335225"/>
        <a:ext cx="52768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190500</xdr:colOff>
      <xdr:row>540</xdr:row>
      <xdr:rowOff>9525</xdr:rowOff>
    </xdr:from>
    <xdr:to>
      <xdr:col>4</xdr:col>
      <xdr:colOff>1362075</xdr:colOff>
      <xdr:row>552</xdr:row>
      <xdr:rowOff>152400</xdr:rowOff>
    </xdr:to>
    <xdr:graphicFrame>
      <xdr:nvGraphicFramePr>
        <xdr:cNvPr id="13" name="Chart 51"/>
        <xdr:cNvGraphicFramePr/>
      </xdr:nvGraphicFramePr>
      <xdr:xfrm>
        <a:off x="952500" y="88915875"/>
        <a:ext cx="5276850" cy="2085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180975</xdr:colOff>
      <xdr:row>866</xdr:row>
      <xdr:rowOff>152400</xdr:rowOff>
    </xdr:from>
    <xdr:to>
      <xdr:col>4</xdr:col>
      <xdr:colOff>1381125</xdr:colOff>
      <xdr:row>879</xdr:row>
      <xdr:rowOff>152400</xdr:rowOff>
    </xdr:to>
    <xdr:graphicFrame>
      <xdr:nvGraphicFramePr>
        <xdr:cNvPr id="14" name="Chart 52"/>
        <xdr:cNvGraphicFramePr/>
      </xdr:nvGraphicFramePr>
      <xdr:xfrm>
        <a:off x="942975" y="142055850"/>
        <a:ext cx="530542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876300</xdr:colOff>
      <xdr:row>845</xdr:row>
      <xdr:rowOff>104775</xdr:rowOff>
    </xdr:from>
    <xdr:to>
      <xdr:col>4</xdr:col>
      <xdr:colOff>1438275</xdr:colOff>
      <xdr:row>848</xdr:row>
      <xdr:rowOff>85725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386078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1173</xdr:row>
      <xdr:rowOff>104775</xdr:rowOff>
    </xdr:from>
    <xdr:to>
      <xdr:col>4</xdr:col>
      <xdr:colOff>1428750</xdr:colOff>
      <xdr:row>1176</xdr:row>
      <xdr:rowOff>85725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19478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1211</xdr:row>
      <xdr:rowOff>0</xdr:rowOff>
    </xdr:from>
    <xdr:to>
      <xdr:col>4</xdr:col>
      <xdr:colOff>1428750</xdr:colOff>
      <xdr:row>1223</xdr:row>
      <xdr:rowOff>142875</xdr:rowOff>
    </xdr:to>
    <xdr:graphicFrame>
      <xdr:nvGraphicFramePr>
        <xdr:cNvPr id="17" name="Chart 56"/>
        <xdr:cNvGraphicFramePr/>
      </xdr:nvGraphicFramePr>
      <xdr:xfrm>
        <a:off x="981075" y="197996175"/>
        <a:ext cx="5314950" cy="2085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209550</xdr:colOff>
      <xdr:row>1196</xdr:row>
      <xdr:rowOff>9525</xdr:rowOff>
    </xdr:from>
    <xdr:to>
      <xdr:col>4</xdr:col>
      <xdr:colOff>1400175</xdr:colOff>
      <xdr:row>1209</xdr:row>
      <xdr:rowOff>0</xdr:rowOff>
    </xdr:to>
    <xdr:graphicFrame>
      <xdr:nvGraphicFramePr>
        <xdr:cNvPr id="18" name="Chart 57"/>
        <xdr:cNvGraphicFramePr/>
      </xdr:nvGraphicFramePr>
      <xdr:xfrm>
        <a:off x="971550" y="195576825"/>
        <a:ext cx="5295900" cy="2095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857250</xdr:colOff>
      <xdr:row>1767</xdr:row>
      <xdr:rowOff>104775</xdr:rowOff>
    </xdr:from>
    <xdr:to>
      <xdr:col>4</xdr:col>
      <xdr:colOff>1419225</xdr:colOff>
      <xdr:row>1770</xdr:row>
      <xdr:rowOff>85725</xdr:rowOff>
    </xdr:to>
    <xdr:pic>
      <xdr:nvPicPr>
        <xdr:cNvPr id="19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2881312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1800</xdr:row>
      <xdr:rowOff>9525</xdr:rowOff>
    </xdr:from>
    <xdr:to>
      <xdr:col>4</xdr:col>
      <xdr:colOff>1409700</xdr:colOff>
      <xdr:row>1812</xdr:row>
      <xdr:rowOff>152400</xdr:rowOff>
    </xdr:to>
    <xdr:graphicFrame>
      <xdr:nvGraphicFramePr>
        <xdr:cNvPr id="20" name="Chart 59"/>
        <xdr:cNvGraphicFramePr/>
      </xdr:nvGraphicFramePr>
      <xdr:xfrm>
        <a:off x="923925" y="293379525"/>
        <a:ext cx="5353050" cy="2085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180975</xdr:colOff>
      <xdr:row>1815</xdr:row>
      <xdr:rowOff>9525</xdr:rowOff>
    </xdr:from>
    <xdr:to>
      <xdr:col>4</xdr:col>
      <xdr:colOff>1419225</xdr:colOff>
      <xdr:row>1828</xdr:row>
      <xdr:rowOff>123825</xdr:rowOff>
    </xdr:to>
    <xdr:graphicFrame>
      <xdr:nvGraphicFramePr>
        <xdr:cNvPr id="21" name="Chart 60"/>
        <xdr:cNvGraphicFramePr/>
      </xdr:nvGraphicFramePr>
      <xdr:xfrm>
        <a:off x="942975" y="295808400"/>
        <a:ext cx="5343525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876300</xdr:colOff>
      <xdr:row>3264</xdr:row>
      <xdr:rowOff>95250</xdr:rowOff>
    </xdr:from>
    <xdr:to>
      <xdr:col>4</xdr:col>
      <xdr:colOff>1428750</xdr:colOff>
      <xdr:row>3267</xdr:row>
      <xdr:rowOff>76200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5334190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3330</xdr:row>
      <xdr:rowOff>95250</xdr:rowOff>
    </xdr:from>
    <xdr:to>
      <xdr:col>4</xdr:col>
      <xdr:colOff>1409700</xdr:colOff>
      <xdr:row>3333</xdr:row>
      <xdr:rowOff>76200</xdr:rowOff>
    </xdr:to>
    <xdr:pic>
      <xdr:nvPicPr>
        <xdr:cNvPr id="23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5441061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3334</xdr:row>
      <xdr:rowOff>0</xdr:rowOff>
    </xdr:from>
    <xdr:to>
      <xdr:col>4</xdr:col>
      <xdr:colOff>1390650</xdr:colOff>
      <xdr:row>3347</xdr:row>
      <xdr:rowOff>0</xdr:rowOff>
    </xdr:to>
    <xdr:graphicFrame>
      <xdr:nvGraphicFramePr>
        <xdr:cNvPr id="24" name="Chart 67"/>
        <xdr:cNvGraphicFramePr/>
      </xdr:nvGraphicFramePr>
      <xdr:xfrm>
        <a:off x="952500" y="544658550"/>
        <a:ext cx="53054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200025</xdr:colOff>
      <xdr:row>3349</xdr:row>
      <xdr:rowOff>9525</xdr:rowOff>
    </xdr:from>
    <xdr:to>
      <xdr:col>4</xdr:col>
      <xdr:colOff>1409700</xdr:colOff>
      <xdr:row>3362</xdr:row>
      <xdr:rowOff>0</xdr:rowOff>
    </xdr:to>
    <xdr:graphicFrame>
      <xdr:nvGraphicFramePr>
        <xdr:cNvPr id="25" name="Chart 69"/>
        <xdr:cNvGraphicFramePr/>
      </xdr:nvGraphicFramePr>
      <xdr:xfrm>
        <a:off x="962025" y="547096950"/>
        <a:ext cx="5314950" cy="2095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209550</xdr:colOff>
      <xdr:row>3363</xdr:row>
      <xdr:rowOff>152400</xdr:rowOff>
    </xdr:from>
    <xdr:to>
      <xdr:col>4</xdr:col>
      <xdr:colOff>1409700</xdr:colOff>
      <xdr:row>3377</xdr:row>
      <xdr:rowOff>0</xdr:rowOff>
    </xdr:to>
    <xdr:graphicFrame>
      <xdr:nvGraphicFramePr>
        <xdr:cNvPr id="26" name="Chart 70"/>
        <xdr:cNvGraphicFramePr/>
      </xdr:nvGraphicFramePr>
      <xdr:xfrm>
        <a:off x="971550" y="549506775"/>
        <a:ext cx="5305425" cy="2114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876300</xdr:colOff>
      <xdr:row>123</xdr:row>
      <xdr:rowOff>104775</xdr:rowOff>
    </xdr:from>
    <xdr:to>
      <xdr:col>4</xdr:col>
      <xdr:colOff>1428750</xdr:colOff>
      <xdr:row>126</xdr:row>
      <xdr:rowOff>85725</xdr:rowOff>
    </xdr:to>
    <xdr:pic>
      <xdr:nvPicPr>
        <xdr:cNvPr id="27" name="Picture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12598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189</xdr:row>
      <xdr:rowOff>85725</xdr:rowOff>
    </xdr:from>
    <xdr:to>
      <xdr:col>4</xdr:col>
      <xdr:colOff>1428750</xdr:colOff>
      <xdr:row>192</xdr:row>
      <xdr:rowOff>66675</xdr:rowOff>
    </xdr:to>
    <xdr:pic>
      <xdr:nvPicPr>
        <xdr:cNvPr id="28" name="Picture 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319278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255</xdr:row>
      <xdr:rowOff>104775</xdr:rowOff>
    </xdr:from>
    <xdr:to>
      <xdr:col>4</xdr:col>
      <xdr:colOff>1428750</xdr:colOff>
      <xdr:row>258</xdr:row>
      <xdr:rowOff>85725</xdr:rowOff>
    </xdr:to>
    <xdr:pic>
      <xdr:nvPicPr>
        <xdr:cNvPr id="29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426339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385</xdr:row>
      <xdr:rowOff>95250</xdr:rowOff>
    </xdr:from>
    <xdr:to>
      <xdr:col>4</xdr:col>
      <xdr:colOff>1409700</xdr:colOff>
      <xdr:row>388</xdr:row>
      <xdr:rowOff>76200</xdr:rowOff>
    </xdr:to>
    <xdr:pic>
      <xdr:nvPicPr>
        <xdr:cNvPr id="30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639032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3134</xdr:row>
      <xdr:rowOff>114300</xdr:rowOff>
    </xdr:from>
    <xdr:to>
      <xdr:col>4</xdr:col>
      <xdr:colOff>1419225</xdr:colOff>
      <xdr:row>3137</xdr:row>
      <xdr:rowOff>95250</xdr:rowOff>
    </xdr:to>
    <xdr:pic>
      <xdr:nvPicPr>
        <xdr:cNvPr id="31" name="Picture 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5121497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3004</xdr:row>
      <xdr:rowOff>123825</xdr:rowOff>
    </xdr:from>
    <xdr:to>
      <xdr:col>4</xdr:col>
      <xdr:colOff>1447800</xdr:colOff>
      <xdr:row>3007</xdr:row>
      <xdr:rowOff>19050</xdr:rowOff>
    </xdr:to>
    <xdr:pic>
      <xdr:nvPicPr>
        <xdr:cNvPr id="32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4908232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2879</xdr:row>
      <xdr:rowOff>123825</xdr:rowOff>
    </xdr:from>
    <xdr:to>
      <xdr:col>4</xdr:col>
      <xdr:colOff>1428750</xdr:colOff>
      <xdr:row>2882</xdr:row>
      <xdr:rowOff>19050</xdr:rowOff>
    </xdr:to>
    <xdr:pic>
      <xdr:nvPicPr>
        <xdr:cNvPr id="33" name="Picture 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4696110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2749</xdr:row>
      <xdr:rowOff>95250</xdr:rowOff>
    </xdr:from>
    <xdr:to>
      <xdr:col>4</xdr:col>
      <xdr:colOff>1428750</xdr:colOff>
      <xdr:row>2752</xdr:row>
      <xdr:rowOff>76200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4482179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2618</xdr:row>
      <xdr:rowOff>142875</xdr:rowOff>
    </xdr:from>
    <xdr:to>
      <xdr:col>4</xdr:col>
      <xdr:colOff>1419225</xdr:colOff>
      <xdr:row>2621</xdr:row>
      <xdr:rowOff>38100</xdr:rowOff>
    </xdr:to>
    <xdr:pic>
      <xdr:nvPicPr>
        <xdr:cNvPr id="35" name="Picture 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4269390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2493</xdr:row>
      <xdr:rowOff>104775</xdr:rowOff>
    </xdr:from>
    <xdr:to>
      <xdr:col>4</xdr:col>
      <xdr:colOff>1428750</xdr:colOff>
      <xdr:row>2496</xdr:row>
      <xdr:rowOff>85725</xdr:rowOff>
    </xdr:to>
    <xdr:pic>
      <xdr:nvPicPr>
        <xdr:cNvPr id="36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4056888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2361</xdr:row>
      <xdr:rowOff>85725</xdr:rowOff>
    </xdr:from>
    <xdr:to>
      <xdr:col>4</xdr:col>
      <xdr:colOff>1438275</xdr:colOff>
      <xdr:row>2364</xdr:row>
      <xdr:rowOff>66675</xdr:rowOff>
    </xdr:to>
    <xdr:pic>
      <xdr:nvPicPr>
        <xdr:cNvPr id="37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3842956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2229</xdr:row>
      <xdr:rowOff>104775</xdr:rowOff>
    </xdr:from>
    <xdr:to>
      <xdr:col>4</xdr:col>
      <xdr:colOff>1419225</xdr:colOff>
      <xdr:row>2232</xdr:row>
      <xdr:rowOff>85725</xdr:rowOff>
    </xdr:to>
    <xdr:pic>
      <xdr:nvPicPr>
        <xdr:cNvPr id="38" name="Picture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3629406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2097</xdr:row>
      <xdr:rowOff>95250</xdr:rowOff>
    </xdr:from>
    <xdr:to>
      <xdr:col>4</xdr:col>
      <xdr:colOff>1409700</xdr:colOff>
      <xdr:row>2100</xdr:row>
      <xdr:rowOff>76200</xdr:rowOff>
    </xdr:to>
    <xdr:pic>
      <xdr:nvPicPr>
        <xdr:cNvPr id="39" name="Picture 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3415569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1965</xdr:row>
      <xdr:rowOff>104775</xdr:rowOff>
    </xdr:from>
    <xdr:to>
      <xdr:col>4</xdr:col>
      <xdr:colOff>1428750</xdr:colOff>
      <xdr:row>1968</xdr:row>
      <xdr:rowOff>85725</xdr:rowOff>
    </xdr:to>
    <xdr:pic>
      <xdr:nvPicPr>
        <xdr:cNvPr id="40" name="Picture 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3201924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1833</xdr:row>
      <xdr:rowOff>104775</xdr:rowOff>
    </xdr:from>
    <xdr:to>
      <xdr:col>4</xdr:col>
      <xdr:colOff>1409700</xdr:colOff>
      <xdr:row>1836</xdr:row>
      <xdr:rowOff>85725</xdr:rowOff>
    </xdr:to>
    <xdr:pic>
      <xdr:nvPicPr>
        <xdr:cNvPr id="41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2988183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1635</xdr:row>
      <xdr:rowOff>95250</xdr:rowOff>
    </xdr:from>
    <xdr:to>
      <xdr:col>4</xdr:col>
      <xdr:colOff>1428750</xdr:colOff>
      <xdr:row>1638</xdr:row>
      <xdr:rowOff>76200</xdr:rowOff>
    </xdr:to>
    <xdr:pic>
      <xdr:nvPicPr>
        <xdr:cNvPr id="42" name="Picture 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667476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1503</xdr:row>
      <xdr:rowOff>95250</xdr:rowOff>
    </xdr:from>
    <xdr:to>
      <xdr:col>4</xdr:col>
      <xdr:colOff>1419225</xdr:colOff>
      <xdr:row>1506</xdr:row>
      <xdr:rowOff>76200</xdr:rowOff>
    </xdr:to>
    <xdr:pic>
      <xdr:nvPicPr>
        <xdr:cNvPr id="43" name="Picture 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2453735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1371</xdr:row>
      <xdr:rowOff>95250</xdr:rowOff>
    </xdr:from>
    <xdr:to>
      <xdr:col>4</xdr:col>
      <xdr:colOff>1457325</xdr:colOff>
      <xdr:row>1374</xdr:row>
      <xdr:rowOff>76200</xdr:rowOff>
    </xdr:to>
    <xdr:pic>
      <xdr:nvPicPr>
        <xdr:cNvPr id="44" name="Picture 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2239994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1239</xdr:row>
      <xdr:rowOff>95250</xdr:rowOff>
    </xdr:from>
    <xdr:to>
      <xdr:col>4</xdr:col>
      <xdr:colOff>1419225</xdr:colOff>
      <xdr:row>1242</xdr:row>
      <xdr:rowOff>0</xdr:rowOff>
    </xdr:to>
    <xdr:pic>
      <xdr:nvPicPr>
        <xdr:cNvPr id="45" name="Picture 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20262532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1043</xdr:row>
      <xdr:rowOff>95250</xdr:rowOff>
    </xdr:from>
    <xdr:to>
      <xdr:col>4</xdr:col>
      <xdr:colOff>1438275</xdr:colOff>
      <xdr:row>1046</xdr:row>
      <xdr:rowOff>76200</xdr:rowOff>
    </xdr:to>
    <xdr:pic>
      <xdr:nvPicPr>
        <xdr:cNvPr id="46" name="Picture 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1706594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911</xdr:row>
      <xdr:rowOff>95250</xdr:rowOff>
    </xdr:from>
    <xdr:to>
      <xdr:col>4</xdr:col>
      <xdr:colOff>1466850</xdr:colOff>
      <xdr:row>914</xdr:row>
      <xdr:rowOff>76200</xdr:rowOff>
    </xdr:to>
    <xdr:pic>
      <xdr:nvPicPr>
        <xdr:cNvPr id="47" name="Picture 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81675" y="1492853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715</xdr:row>
      <xdr:rowOff>95250</xdr:rowOff>
    </xdr:from>
    <xdr:to>
      <xdr:col>4</xdr:col>
      <xdr:colOff>1447800</xdr:colOff>
      <xdr:row>718</xdr:row>
      <xdr:rowOff>76200</xdr:rowOff>
    </xdr:to>
    <xdr:pic>
      <xdr:nvPicPr>
        <xdr:cNvPr id="48" name="Picture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1173384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583</xdr:row>
      <xdr:rowOff>85725</xdr:rowOff>
    </xdr:from>
    <xdr:to>
      <xdr:col>4</xdr:col>
      <xdr:colOff>1428750</xdr:colOff>
      <xdr:row>586</xdr:row>
      <xdr:rowOff>66675</xdr:rowOff>
    </xdr:to>
    <xdr:pic>
      <xdr:nvPicPr>
        <xdr:cNvPr id="49" name="Picture 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959548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319</xdr:row>
      <xdr:rowOff>95250</xdr:rowOff>
    </xdr:from>
    <xdr:to>
      <xdr:col>4</xdr:col>
      <xdr:colOff>1419225</xdr:colOff>
      <xdr:row>322</xdr:row>
      <xdr:rowOff>76200</xdr:rowOff>
    </xdr:to>
    <xdr:pic>
      <xdr:nvPicPr>
        <xdr:cNvPr id="50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532161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783</xdr:row>
      <xdr:rowOff>85725</xdr:rowOff>
    </xdr:from>
    <xdr:to>
      <xdr:col>4</xdr:col>
      <xdr:colOff>1590675</xdr:colOff>
      <xdr:row>819</xdr:row>
      <xdr:rowOff>0</xdr:rowOff>
    </xdr:to>
    <xdr:graphicFrame>
      <xdr:nvGraphicFramePr>
        <xdr:cNvPr id="51" name="Chart 95"/>
        <xdr:cNvGraphicFramePr/>
      </xdr:nvGraphicFramePr>
      <xdr:xfrm>
        <a:off x="762000" y="128549400"/>
        <a:ext cx="5695950" cy="574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</xdr:colOff>
      <xdr:row>981</xdr:row>
      <xdr:rowOff>57150</xdr:rowOff>
    </xdr:from>
    <xdr:to>
      <xdr:col>4</xdr:col>
      <xdr:colOff>1590675</xdr:colOff>
      <xdr:row>1017</xdr:row>
      <xdr:rowOff>9525</xdr:rowOff>
    </xdr:to>
    <xdr:graphicFrame>
      <xdr:nvGraphicFramePr>
        <xdr:cNvPr id="52" name="Chart 96"/>
        <xdr:cNvGraphicFramePr/>
      </xdr:nvGraphicFramePr>
      <xdr:xfrm>
        <a:off x="771525" y="160581975"/>
        <a:ext cx="5686425" cy="57816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1111</xdr:row>
      <xdr:rowOff>66675</xdr:rowOff>
    </xdr:from>
    <xdr:to>
      <xdr:col>4</xdr:col>
      <xdr:colOff>1581150</xdr:colOff>
      <xdr:row>1147</xdr:row>
      <xdr:rowOff>0</xdr:rowOff>
    </xdr:to>
    <xdr:graphicFrame>
      <xdr:nvGraphicFramePr>
        <xdr:cNvPr id="53" name="Chart 97"/>
        <xdr:cNvGraphicFramePr/>
      </xdr:nvGraphicFramePr>
      <xdr:xfrm>
        <a:off x="762000" y="181870350"/>
        <a:ext cx="5686425" cy="5762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1309</xdr:row>
      <xdr:rowOff>57150</xdr:rowOff>
    </xdr:from>
    <xdr:to>
      <xdr:col>4</xdr:col>
      <xdr:colOff>1581150</xdr:colOff>
      <xdr:row>1345</xdr:row>
      <xdr:rowOff>0</xdr:rowOff>
    </xdr:to>
    <xdr:graphicFrame>
      <xdr:nvGraphicFramePr>
        <xdr:cNvPr id="54" name="Chart 98"/>
        <xdr:cNvGraphicFramePr/>
      </xdr:nvGraphicFramePr>
      <xdr:xfrm>
        <a:off x="762000" y="213921975"/>
        <a:ext cx="5686425" cy="5772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9525</xdr:colOff>
      <xdr:row>1573</xdr:row>
      <xdr:rowOff>76200</xdr:rowOff>
    </xdr:from>
    <xdr:to>
      <xdr:col>5</xdr:col>
      <xdr:colOff>0</xdr:colOff>
      <xdr:row>1609</xdr:row>
      <xdr:rowOff>0</xdr:rowOff>
    </xdr:to>
    <xdr:graphicFrame>
      <xdr:nvGraphicFramePr>
        <xdr:cNvPr id="55" name="Chart 99"/>
        <xdr:cNvGraphicFramePr/>
      </xdr:nvGraphicFramePr>
      <xdr:xfrm>
        <a:off x="771525" y="256689225"/>
        <a:ext cx="5695950" cy="5753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876300</xdr:colOff>
      <xdr:row>1701</xdr:row>
      <xdr:rowOff>104775</xdr:rowOff>
    </xdr:from>
    <xdr:to>
      <xdr:col>4</xdr:col>
      <xdr:colOff>1438275</xdr:colOff>
      <xdr:row>1704</xdr:row>
      <xdr:rowOff>85725</xdr:rowOff>
    </xdr:to>
    <xdr:pic>
      <xdr:nvPicPr>
        <xdr:cNvPr id="56" name="Picture 1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774442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1569</xdr:row>
      <xdr:rowOff>95250</xdr:rowOff>
    </xdr:from>
    <xdr:to>
      <xdr:col>4</xdr:col>
      <xdr:colOff>1438275</xdr:colOff>
      <xdr:row>1572</xdr:row>
      <xdr:rowOff>76200</xdr:rowOff>
    </xdr:to>
    <xdr:pic>
      <xdr:nvPicPr>
        <xdr:cNvPr id="57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560605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1437</xdr:row>
      <xdr:rowOff>104775</xdr:rowOff>
    </xdr:from>
    <xdr:to>
      <xdr:col>4</xdr:col>
      <xdr:colOff>1447800</xdr:colOff>
      <xdr:row>1440</xdr:row>
      <xdr:rowOff>85725</xdr:rowOff>
    </xdr:to>
    <xdr:pic>
      <xdr:nvPicPr>
        <xdr:cNvPr id="58" name="Picture 1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2346960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1305</xdr:row>
      <xdr:rowOff>95250</xdr:rowOff>
    </xdr:from>
    <xdr:to>
      <xdr:col>4</xdr:col>
      <xdr:colOff>1447800</xdr:colOff>
      <xdr:row>1308</xdr:row>
      <xdr:rowOff>76200</xdr:rowOff>
    </xdr:to>
    <xdr:pic>
      <xdr:nvPicPr>
        <xdr:cNvPr id="59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2133123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1107</xdr:row>
      <xdr:rowOff>104775</xdr:rowOff>
    </xdr:from>
    <xdr:to>
      <xdr:col>4</xdr:col>
      <xdr:colOff>1438275</xdr:colOff>
      <xdr:row>1110</xdr:row>
      <xdr:rowOff>85725</xdr:rowOff>
    </xdr:to>
    <xdr:pic>
      <xdr:nvPicPr>
        <xdr:cNvPr id="60" name="Picture 1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812607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977</xdr:row>
      <xdr:rowOff>104775</xdr:rowOff>
    </xdr:from>
    <xdr:to>
      <xdr:col>4</xdr:col>
      <xdr:colOff>1409700</xdr:colOff>
      <xdr:row>980</xdr:row>
      <xdr:rowOff>85725</xdr:rowOff>
    </xdr:to>
    <xdr:pic>
      <xdr:nvPicPr>
        <xdr:cNvPr id="61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1599819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779</xdr:row>
      <xdr:rowOff>95250</xdr:rowOff>
    </xdr:from>
    <xdr:to>
      <xdr:col>4</xdr:col>
      <xdr:colOff>1438275</xdr:colOff>
      <xdr:row>782</xdr:row>
      <xdr:rowOff>76200</xdr:rowOff>
    </xdr:to>
    <xdr:pic>
      <xdr:nvPicPr>
        <xdr:cNvPr id="62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279112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649</xdr:row>
      <xdr:rowOff>95250</xdr:rowOff>
    </xdr:from>
    <xdr:to>
      <xdr:col>4</xdr:col>
      <xdr:colOff>1419225</xdr:colOff>
      <xdr:row>652</xdr:row>
      <xdr:rowOff>76200</xdr:rowOff>
    </xdr:to>
    <xdr:pic>
      <xdr:nvPicPr>
        <xdr:cNvPr id="63" name="Picture 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1066514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451</xdr:row>
      <xdr:rowOff>85725</xdr:rowOff>
    </xdr:from>
    <xdr:to>
      <xdr:col>4</xdr:col>
      <xdr:colOff>1438275</xdr:colOff>
      <xdr:row>454</xdr:row>
      <xdr:rowOff>66675</xdr:rowOff>
    </xdr:to>
    <xdr:pic>
      <xdr:nvPicPr>
        <xdr:cNvPr id="64" name="Picture 1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745807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1903</xdr:row>
      <xdr:rowOff>66675</xdr:rowOff>
    </xdr:from>
    <xdr:to>
      <xdr:col>5</xdr:col>
      <xdr:colOff>0</xdr:colOff>
      <xdr:row>1938</xdr:row>
      <xdr:rowOff>152400</xdr:rowOff>
    </xdr:to>
    <xdr:graphicFrame>
      <xdr:nvGraphicFramePr>
        <xdr:cNvPr id="65" name="Chart 110"/>
        <xdr:cNvGraphicFramePr/>
      </xdr:nvGraphicFramePr>
      <xdr:xfrm>
        <a:off x="771525" y="310114950"/>
        <a:ext cx="5695950" cy="5753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2035</xdr:row>
      <xdr:rowOff>85725</xdr:rowOff>
    </xdr:from>
    <xdr:to>
      <xdr:col>4</xdr:col>
      <xdr:colOff>1590675</xdr:colOff>
      <xdr:row>2071</xdr:row>
      <xdr:rowOff>19050</xdr:rowOff>
    </xdr:to>
    <xdr:graphicFrame>
      <xdr:nvGraphicFramePr>
        <xdr:cNvPr id="66" name="Chart 111"/>
        <xdr:cNvGraphicFramePr/>
      </xdr:nvGraphicFramePr>
      <xdr:xfrm>
        <a:off x="762000" y="331508100"/>
        <a:ext cx="5695950" cy="576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9525</xdr:colOff>
      <xdr:row>2167</xdr:row>
      <xdr:rowOff>66675</xdr:rowOff>
    </xdr:from>
    <xdr:to>
      <xdr:col>5</xdr:col>
      <xdr:colOff>0</xdr:colOff>
      <xdr:row>2202</xdr:row>
      <xdr:rowOff>142875</xdr:rowOff>
    </xdr:to>
    <xdr:graphicFrame>
      <xdr:nvGraphicFramePr>
        <xdr:cNvPr id="67" name="Chart 112"/>
        <xdr:cNvGraphicFramePr/>
      </xdr:nvGraphicFramePr>
      <xdr:xfrm>
        <a:off x="771525" y="352863150"/>
        <a:ext cx="5695950" cy="57435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2299</xdr:row>
      <xdr:rowOff>95250</xdr:rowOff>
    </xdr:from>
    <xdr:to>
      <xdr:col>5</xdr:col>
      <xdr:colOff>0</xdr:colOff>
      <xdr:row>2335</xdr:row>
      <xdr:rowOff>0</xdr:rowOff>
    </xdr:to>
    <xdr:graphicFrame>
      <xdr:nvGraphicFramePr>
        <xdr:cNvPr id="68" name="Chart 113"/>
        <xdr:cNvGraphicFramePr/>
      </xdr:nvGraphicFramePr>
      <xdr:xfrm>
        <a:off x="762000" y="374265825"/>
        <a:ext cx="5705475" cy="5734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2431</xdr:row>
      <xdr:rowOff>76200</xdr:rowOff>
    </xdr:from>
    <xdr:to>
      <xdr:col>4</xdr:col>
      <xdr:colOff>1590675</xdr:colOff>
      <xdr:row>2467</xdr:row>
      <xdr:rowOff>9525</xdr:rowOff>
    </xdr:to>
    <xdr:graphicFrame>
      <xdr:nvGraphicFramePr>
        <xdr:cNvPr id="69" name="Chart 114"/>
        <xdr:cNvGraphicFramePr/>
      </xdr:nvGraphicFramePr>
      <xdr:xfrm>
        <a:off x="781050" y="395620875"/>
        <a:ext cx="5676900" cy="57626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2563</xdr:row>
      <xdr:rowOff>85725</xdr:rowOff>
    </xdr:from>
    <xdr:to>
      <xdr:col>5</xdr:col>
      <xdr:colOff>0</xdr:colOff>
      <xdr:row>2599</xdr:row>
      <xdr:rowOff>0</xdr:rowOff>
    </xdr:to>
    <xdr:graphicFrame>
      <xdr:nvGraphicFramePr>
        <xdr:cNvPr id="70" name="Chart 115"/>
        <xdr:cNvGraphicFramePr/>
      </xdr:nvGraphicFramePr>
      <xdr:xfrm>
        <a:off x="762000" y="417004500"/>
        <a:ext cx="5705475" cy="6229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2687</xdr:row>
      <xdr:rowOff>66675</xdr:rowOff>
    </xdr:from>
    <xdr:to>
      <xdr:col>4</xdr:col>
      <xdr:colOff>1581150</xdr:colOff>
      <xdr:row>2722</xdr:row>
      <xdr:rowOff>152400</xdr:rowOff>
    </xdr:to>
    <xdr:graphicFrame>
      <xdr:nvGraphicFramePr>
        <xdr:cNvPr id="71" name="Chart 116"/>
        <xdr:cNvGraphicFramePr/>
      </xdr:nvGraphicFramePr>
      <xdr:xfrm>
        <a:off x="762000" y="438150000"/>
        <a:ext cx="5686425" cy="57531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19050</xdr:colOff>
      <xdr:row>2948</xdr:row>
      <xdr:rowOff>85725</xdr:rowOff>
    </xdr:from>
    <xdr:to>
      <xdr:col>5</xdr:col>
      <xdr:colOff>0</xdr:colOff>
      <xdr:row>2984</xdr:row>
      <xdr:rowOff>0</xdr:rowOff>
    </xdr:to>
    <xdr:graphicFrame>
      <xdr:nvGraphicFramePr>
        <xdr:cNvPr id="72" name="Chart 117"/>
        <xdr:cNvGraphicFramePr/>
      </xdr:nvGraphicFramePr>
      <xdr:xfrm>
        <a:off x="781050" y="480860100"/>
        <a:ext cx="5686425" cy="60864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876300</xdr:colOff>
      <xdr:row>3198</xdr:row>
      <xdr:rowOff>104775</xdr:rowOff>
    </xdr:from>
    <xdr:to>
      <xdr:col>4</xdr:col>
      <xdr:colOff>1438275</xdr:colOff>
      <xdr:row>3201</xdr:row>
      <xdr:rowOff>85725</xdr:rowOff>
    </xdr:to>
    <xdr:pic>
      <xdr:nvPicPr>
        <xdr:cNvPr id="73" name="Picture 1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5227415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3068</xdr:row>
      <xdr:rowOff>104775</xdr:rowOff>
    </xdr:from>
    <xdr:to>
      <xdr:col>4</xdr:col>
      <xdr:colOff>1447800</xdr:colOff>
      <xdr:row>3071</xdr:row>
      <xdr:rowOff>85725</xdr:rowOff>
    </xdr:to>
    <xdr:pic>
      <xdr:nvPicPr>
        <xdr:cNvPr id="74" name="Picture 1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5014531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2944</xdr:row>
      <xdr:rowOff>95250</xdr:rowOff>
    </xdr:from>
    <xdr:to>
      <xdr:col>4</xdr:col>
      <xdr:colOff>1409700</xdr:colOff>
      <xdr:row>2947</xdr:row>
      <xdr:rowOff>76200</xdr:rowOff>
    </xdr:to>
    <xdr:pic>
      <xdr:nvPicPr>
        <xdr:cNvPr id="75" name="Picture 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4802219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2815</xdr:row>
      <xdr:rowOff>104775</xdr:rowOff>
    </xdr:from>
    <xdr:to>
      <xdr:col>4</xdr:col>
      <xdr:colOff>1438275</xdr:colOff>
      <xdr:row>2818</xdr:row>
      <xdr:rowOff>85725</xdr:rowOff>
    </xdr:to>
    <xdr:pic>
      <xdr:nvPicPr>
        <xdr:cNvPr id="76" name="Picture 1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4589145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2683</xdr:row>
      <xdr:rowOff>95250</xdr:rowOff>
    </xdr:from>
    <xdr:to>
      <xdr:col>4</xdr:col>
      <xdr:colOff>1438275</xdr:colOff>
      <xdr:row>2686</xdr:row>
      <xdr:rowOff>133350</xdr:rowOff>
    </xdr:to>
    <xdr:pic>
      <xdr:nvPicPr>
        <xdr:cNvPr id="77" name="Picture 1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4375308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2559</xdr:row>
      <xdr:rowOff>104775</xdr:rowOff>
    </xdr:from>
    <xdr:to>
      <xdr:col>4</xdr:col>
      <xdr:colOff>1438275</xdr:colOff>
      <xdr:row>2562</xdr:row>
      <xdr:rowOff>85725</xdr:rowOff>
    </xdr:to>
    <xdr:pic>
      <xdr:nvPicPr>
        <xdr:cNvPr id="78" name="Picture 1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416375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2427</xdr:row>
      <xdr:rowOff>104775</xdr:rowOff>
    </xdr:from>
    <xdr:to>
      <xdr:col>4</xdr:col>
      <xdr:colOff>1447800</xdr:colOff>
      <xdr:row>2430</xdr:row>
      <xdr:rowOff>85725</xdr:rowOff>
    </xdr:to>
    <xdr:pic>
      <xdr:nvPicPr>
        <xdr:cNvPr id="79" name="Picture 1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3950017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2295</xdr:row>
      <xdr:rowOff>104775</xdr:rowOff>
    </xdr:from>
    <xdr:to>
      <xdr:col>4</xdr:col>
      <xdr:colOff>1419225</xdr:colOff>
      <xdr:row>2298</xdr:row>
      <xdr:rowOff>85725</xdr:rowOff>
    </xdr:to>
    <xdr:pic>
      <xdr:nvPicPr>
        <xdr:cNvPr id="80" name="Picture 1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3736276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2163</xdr:row>
      <xdr:rowOff>95250</xdr:rowOff>
    </xdr:from>
    <xdr:to>
      <xdr:col>4</xdr:col>
      <xdr:colOff>1428750</xdr:colOff>
      <xdr:row>2166</xdr:row>
      <xdr:rowOff>76200</xdr:rowOff>
    </xdr:to>
    <xdr:pic>
      <xdr:nvPicPr>
        <xdr:cNvPr id="81" name="Picture 1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3522440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2031</xdr:row>
      <xdr:rowOff>114300</xdr:rowOff>
    </xdr:from>
    <xdr:to>
      <xdr:col>4</xdr:col>
      <xdr:colOff>1457325</xdr:colOff>
      <xdr:row>2034</xdr:row>
      <xdr:rowOff>95250</xdr:rowOff>
    </xdr:to>
    <xdr:pic>
      <xdr:nvPicPr>
        <xdr:cNvPr id="82" name="Picture 1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3308889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1899</xdr:row>
      <xdr:rowOff>76200</xdr:rowOff>
    </xdr:from>
    <xdr:to>
      <xdr:col>4</xdr:col>
      <xdr:colOff>1419225</xdr:colOff>
      <xdr:row>1902</xdr:row>
      <xdr:rowOff>57150</xdr:rowOff>
    </xdr:to>
    <xdr:pic>
      <xdr:nvPicPr>
        <xdr:cNvPr id="83" name="Picture 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3094767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3303</xdr:row>
      <xdr:rowOff>9525</xdr:rowOff>
    </xdr:from>
    <xdr:to>
      <xdr:col>4</xdr:col>
      <xdr:colOff>1400175</xdr:colOff>
      <xdr:row>3315</xdr:row>
      <xdr:rowOff>152400</xdr:rowOff>
    </xdr:to>
    <xdr:graphicFrame>
      <xdr:nvGraphicFramePr>
        <xdr:cNvPr id="84" name="Chart 133"/>
        <xdr:cNvGraphicFramePr/>
      </xdr:nvGraphicFramePr>
      <xdr:xfrm>
        <a:off x="942975" y="539648400"/>
        <a:ext cx="5324475" cy="2085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180975</xdr:colOff>
      <xdr:row>882</xdr:row>
      <xdr:rowOff>9525</xdr:rowOff>
    </xdr:from>
    <xdr:to>
      <xdr:col>4</xdr:col>
      <xdr:colOff>1400175</xdr:colOff>
      <xdr:row>895</xdr:row>
      <xdr:rowOff>9525</xdr:rowOff>
    </xdr:to>
    <xdr:graphicFrame>
      <xdr:nvGraphicFramePr>
        <xdr:cNvPr id="85" name="Chart 134"/>
        <xdr:cNvGraphicFramePr/>
      </xdr:nvGraphicFramePr>
      <xdr:xfrm>
        <a:off x="942975" y="144503775"/>
        <a:ext cx="5324475" cy="21050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9525</xdr:colOff>
      <xdr:row>3072</xdr:row>
      <xdr:rowOff>57150</xdr:rowOff>
    </xdr:from>
    <xdr:to>
      <xdr:col>4</xdr:col>
      <xdr:colOff>1581150</xdr:colOff>
      <xdr:row>3108</xdr:row>
      <xdr:rowOff>0</xdr:rowOff>
    </xdr:to>
    <xdr:graphicFrame>
      <xdr:nvGraphicFramePr>
        <xdr:cNvPr id="86" name="Chart 135"/>
        <xdr:cNvGraphicFramePr/>
      </xdr:nvGraphicFramePr>
      <xdr:xfrm>
        <a:off x="771525" y="502053225"/>
        <a:ext cx="5676900" cy="577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228600</xdr:colOff>
      <xdr:row>44</xdr:row>
      <xdr:rowOff>0</xdr:rowOff>
    </xdr:from>
    <xdr:to>
      <xdr:col>4</xdr:col>
      <xdr:colOff>1057275</xdr:colOff>
      <xdr:row>48</xdr:row>
      <xdr:rowOff>104775</xdr:rowOff>
    </xdr:to>
    <xdr:grpSp>
      <xdr:nvGrpSpPr>
        <xdr:cNvPr id="87" name="Group 139"/>
        <xdr:cNvGrpSpPr>
          <a:grpSpLocks/>
        </xdr:cNvGrpSpPr>
      </xdr:nvGrpSpPr>
      <xdr:grpSpPr>
        <a:xfrm>
          <a:off x="990600" y="8096250"/>
          <a:ext cx="4933950" cy="752475"/>
          <a:chOff x="104" y="850"/>
          <a:chExt cx="518" cy="79"/>
        </a:xfrm>
        <a:solidFill>
          <a:srgbClr val="FFFFFF"/>
        </a:solidFill>
      </xdr:grpSpPr>
      <xdr:pic>
        <xdr:nvPicPr>
          <xdr:cNvPr id="88" name="Picture 136"/>
          <xdr:cNvPicPr preferRelativeResize="1">
            <a:picLocks noChangeAspect="1"/>
          </xdr:cNvPicPr>
        </xdr:nvPicPr>
        <xdr:blipFill>
          <a:blip r:embed="rId37"/>
          <a:srcRect r="38224"/>
          <a:stretch>
            <a:fillRect/>
          </a:stretch>
        </xdr:blipFill>
        <xdr:spPr>
          <a:xfrm>
            <a:off x="104" y="850"/>
            <a:ext cx="341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4</xdr:col>
      <xdr:colOff>219075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23875" y="0"/>
        <a:ext cx="296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0.55275</cdr:x>
      <cdr:y>0.21725</cdr:y>
    </cdr:from>
    <cdr:to>
      <cdr:x>0.5685</cdr:x>
      <cdr:y>-536870.69475</cdr:y>
    </cdr:to>
    <cdr:sp>
      <cdr:nvSpPr>
        <cdr:cNvPr id="1" name="TextBox 2"/>
        <cdr:cNvSpPr txBox="1">
          <a:spLocks noChangeArrowheads="1"/>
        </cdr:cNvSpPr>
      </cdr:nvSpPr>
      <cdr:spPr>
        <a:xfrm>
          <a:off x="3352800" y="0"/>
          <a:ext cx="95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0.57125</cdr:y>
    </cdr:from>
    <cdr:to>
      <cdr:x>0.656</cdr:x>
      <cdr:y>0.59275</cdr:y>
    </cdr:to>
    <cdr:sp>
      <cdr:nvSpPr>
        <cdr:cNvPr id="1" name="TextBox 7"/>
        <cdr:cNvSpPr txBox="1">
          <a:spLocks noChangeArrowheads="1"/>
        </cdr:cNvSpPr>
      </cdr:nvSpPr>
      <cdr:spPr>
        <a:xfrm>
          <a:off x="3676650" y="3286125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0.535</cdr:y>
    </cdr:from>
    <cdr:to>
      <cdr:x>0.56525</cdr:x>
      <cdr:y>0.556</cdr:y>
    </cdr:to>
    <cdr:sp>
      <cdr:nvSpPr>
        <cdr:cNvPr id="1" name="TextBox 7"/>
        <cdr:cNvSpPr txBox="1">
          <a:spLocks noChangeArrowheads="1"/>
        </cdr:cNvSpPr>
      </cdr:nvSpPr>
      <cdr:spPr>
        <a:xfrm>
          <a:off x="3143250" y="3152775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0.5</cdr:y>
    </cdr:from>
    <cdr:to>
      <cdr:x>0.63275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10490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0.50225</cdr:x>
      <cdr:y>0.5</cdr:y>
    </cdr:from>
    <cdr:to>
      <cdr:x>0.63275</cdr:x>
      <cdr:y>0.57625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110490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</cdr:x>
      <cdr:y>0.9815</cdr:y>
    </cdr:from>
    <cdr:to>
      <cdr:x>0.654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3657600" y="5667375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0.491</cdr:y>
    </cdr:from>
    <cdr:to>
      <cdr:x>0.52025</cdr:x>
      <cdr:y>0.5125</cdr:y>
    </cdr:to>
    <cdr:sp>
      <cdr:nvSpPr>
        <cdr:cNvPr id="1" name="TextBox 4"/>
        <cdr:cNvSpPr txBox="1">
          <a:spLocks noChangeArrowheads="1"/>
        </cdr:cNvSpPr>
      </cdr:nvSpPr>
      <cdr:spPr>
        <a:xfrm>
          <a:off x="2895600" y="2828925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0.442</cdr:y>
    </cdr:from>
    <cdr:to>
      <cdr:x>0.51575</cdr:x>
      <cdr:y>0.4635</cdr:y>
    </cdr:to>
    <cdr:sp>
      <cdr:nvSpPr>
        <cdr:cNvPr id="1" name="TextBox 4"/>
        <cdr:cNvSpPr txBox="1">
          <a:spLocks noChangeArrowheads="1"/>
        </cdr:cNvSpPr>
      </cdr:nvSpPr>
      <cdr:spPr>
        <a:xfrm>
          <a:off x="2876550" y="2533650"/>
          <a:ext cx="57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0.56025</cdr:x>
      <cdr:y>0.85975</cdr:y>
    </cdr:from>
    <cdr:to>
      <cdr:x>0.57025</cdr:x>
      <cdr:y>0.8845</cdr:y>
    </cdr:to>
    <cdr:sp>
      <cdr:nvSpPr>
        <cdr:cNvPr id="1" name="TextBox 3"/>
        <cdr:cNvSpPr txBox="1">
          <a:spLocks noChangeArrowheads="1"/>
        </cdr:cNvSpPr>
      </cdr:nvSpPr>
      <cdr:spPr>
        <a:xfrm>
          <a:off x="3190875" y="4943475"/>
          <a:ext cx="57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70"/>
  <sheetViews>
    <sheetView tabSelected="1" view="pageBreakPreview" zoomScaleNormal="75" zoomScaleSheetLayoutView="100" workbookViewId="0" topLeftCell="B1">
      <selection activeCell="B1" sqref="B1"/>
    </sheetView>
  </sheetViews>
  <sheetFormatPr defaultColWidth="11.421875" defaultRowHeight="12.75"/>
  <cols>
    <col min="2" max="2" width="18.57421875" style="0" customWidth="1"/>
    <col min="3" max="3" width="21.421875" style="0" customWidth="1"/>
    <col min="4" max="4" width="21.57421875" style="0" customWidth="1"/>
    <col min="5" max="5" width="24.00390625" style="0" customWidth="1"/>
    <col min="6" max="6" width="11.57421875" style="0" bestFit="1" customWidth="1"/>
    <col min="7" max="7" width="10.00390625" style="0" customWidth="1"/>
    <col min="8" max="8" width="10.8515625" style="0" customWidth="1"/>
    <col min="9" max="10" width="10.421875" style="0" bestFit="1" customWidth="1"/>
  </cols>
  <sheetData>
    <row r="1" spans="2:6" ht="12.75">
      <c r="B1" s="9"/>
      <c r="C1" s="9"/>
      <c r="D1" s="9"/>
      <c r="E1" s="9"/>
      <c r="F1" s="9"/>
    </row>
    <row r="2" spans="3:6" ht="12.75">
      <c r="C2" s="9"/>
      <c r="D2" s="9"/>
      <c r="E2" s="9"/>
      <c r="F2" s="9"/>
    </row>
    <row r="3" spans="2:6" ht="12.75">
      <c r="B3" s="9"/>
      <c r="C3" s="9"/>
      <c r="D3" s="9"/>
      <c r="E3" s="9"/>
      <c r="F3" s="9"/>
    </row>
    <row r="4" spans="2:6" ht="12.75">
      <c r="B4" s="9"/>
      <c r="C4" s="9"/>
      <c r="D4" s="9"/>
      <c r="E4" s="9"/>
      <c r="F4" s="9"/>
    </row>
    <row r="5" spans="2:8" ht="12.75">
      <c r="B5" s="9"/>
      <c r="C5" s="9"/>
      <c r="D5" s="9"/>
      <c r="E5" s="9"/>
      <c r="F5" s="9"/>
      <c r="G5" s="49"/>
      <c r="H5" s="49"/>
    </row>
    <row r="6" spans="2:8" ht="12.75">
      <c r="B6" s="9"/>
      <c r="C6" s="9"/>
      <c r="D6" s="9"/>
      <c r="E6" s="9"/>
      <c r="F6" s="9"/>
      <c r="G6" s="49"/>
      <c r="H6" s="49"/>
    </row>
    <row r="7" spans="2:6" ht="12.75">
      <c r="B7" s="9"/>
      <c r="C7" s="9"/>
      <c r="D7" s="9"/>
      <c r="E7" s="9"/>
      <c r="F7" s="9"/>
    </row>
    <row r="8" spans="2:6" ht="12.75">
      <c r="B8" s="9"/>
      <c r="C8" s="9"/>
      <c r="D8" s="9"/>
      <c r="E8" s="9"/>
      <c r="F8" s="9"/>
    </row>
    <row r="9" spans="2:6" ht="12.75">
      <c r="B9" s="9"/>
      <c r="C9" s="9"/>
      <c r="D9" s="9"/>
      <c r="E9" s="9"/>
      <c r="F9" s="9"/>
    </row>
    <row r="10" spans="2:6" ht="12.75">
      <c r="B10" s="9"/>
      <c r="C10" s="9"/>
      <c r="D10" s="9"/>
      <c r="E10" s="9"/>
      <c r="F10" s="9"/>
    </row>
    <row r="11" spans="2:6" ht="26.25">
      <c r="B11" s="167" t="s">
        <v>50</v>
      </c>
      <c r="C11" s="9"/>
      <c r="D11" s="9"/>
      <c r="E11" s="9"/>
      <c r="F11" s="9"/>
    </row>
    <row r="12" spans="2:6" ht="26.25">
      <c r="B12" s="167" t="s">
        <v>51</v>
      </c>
      <c r="C12" s="9"/>
      <c r="D12" s="9"/>
      <c r="E12" s="9"/>
      <c r="F12" s="9"/>
    </row>
    <row r="13" spans="2:6" ht="25.5">
      <c r="B13" s="56"/>
      <c r="C13" s="9"/>
      <c r="D13" s="9"/>
      <c r="E13" s="9"/>
      <c r="F13" s="9"/>
    </row>
    <row r="14" spans="2:6" ht="26.25">
      <c r="B14" s="168" t="s">
        <v>127</v>
      </c>
      <c r="C14" s="9"/>
      <c r="D14" s="9"/>
      <c r="E14" s="9"/>
      <c r="F14" s="9"/>
    </row>
    <row r="15" spans="2:6" ht="15">
      <c r="B15" s="180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9"/>
      <c r="F21" s="9"/>
    </row>
    <row r="22" spans="2:6" ht="12.75">
      <c r="B22" s="9"/>
      <c r="C22" s="9"/>
      <c r="D22" s="9"/>
      <c r="E22" s="9"/>
      <c r="F22" s="9"/>
    </row>
    <row r="23" spans="2:6" ht="12.75">
      <c r="B23" s="51"/>
      <c r="C23" s="51"/>
      <c r="D23" s="51"/>
      <c r="E23" s="51"/>
      <c r="F23" s="51"/>
    </row>
    <row r="24" spans="2:6" ht="18">
      <c r="B24" s="57"/>
      <c r="C24" s="57"/>
      <c r="D24" s="57"/>
      <c r="E24" s="57"/>
      <c r="F24" s="58"/>
    </row>
    <row r="25" spans="2:6" ht="18">
      <c r="B25" s="57"/>
      <c r="C25" s="57"/>
      <c r="D25" s="57"/>
      <c r="E25" s="57"/>
      <c r="F25" s="58"/>
    </row>
    <row r="26" spans="2:6" ht="18">
      <c r="B26" s="57"/>
      <c r="C26" s="57"/>
      <c r="D26" s="57"/>
      <c r="E26" s="57"/>
      <c r="F26" s="58"/>
    </row>
    <row r="27" spans="2:6" ht="18">
      <c r="B27" s="57"/>
      <c r="C27" s="57"/>
      <c r="D27" s="57"/>
      <c r="E27" s="57"/>
      <c r="F27" s="58"/>
    </row>
    <row r="28" spans="2:6" ht="12.75">
      <c r="B28" s="51"/>
      <c r="C28" s="51"/>
      <c r="D28" s="51"/>
      <c r="E28" s="51"/>
      <c r="F28" s="51"/>
    </row>
    <row r="29" spans="2:6" ht="12.75">
      <c r="B29" s="51"/>
      <c r="C29" s="51"/>
      <c r="D29" s="51"/>
      <c r="E29" s="51"/>
      <c r="F29" s="51"/>
    </row>
    <row r="30" spans="2:6" ht="12.75">
      <c r="B30" s="51"/>
      <c r="C30" s="51"/>
      <c r="D30" s="51"/>
      <c r="E30" s="51"/>
      <c r="F30" s="51"/>
    </row>
    <row r="31" spans="2:6" ht="12.75">
      <c r="B31" s="51"/>
      <c r="C31" s="51"/>
      <c r="D31" s="51"/>
      <c r="E31" s="51"/>
      <c r="F31" s="51"/>
    </row>
    <row r="32" spans="2:6" ht="12.75">
      <c r="B32" s="51"/>
      <c r="C32" s="51"/>
      <c r="D32" s="51"/>
      <c r="E32" s="51"/>
      <c r="F32" s="51"/>
    </row>
    <row r="33" spans="2:6" ht="12.75">
      <c r="B33" s="51"/>
      <c r="C33" s="51"/>
      <c r="D33" s="51"/>
      <c r="E33" s="51"/>
      <c r="F33" s="51"/>
    </row>
    <row r="34" spans="2:6" ht="12.75">
      <c r="B34" s="51"/>
      <c r="C34" s="51"/>
      <c r="D34" s="51"/>
      <c r="E34" s="51"/>
      <c r="F34" s="51"/>
    </row>
    <row r="35" spans="2:6" ht="12.75">
      <c r="B35" s="51"/>
      <c r="C35" s="51"/>
      <c r="D35" s="51"/>
      <c r="E35" s="51"/>
      <c r="F35" s="51"/>
    </row>
    <row r="36" spans="2:6" ht="12.75">
      <c r="B36" s="51"/>
      <c r="C36" s="51"/>
      <c r="D36" s="51"/>
      <c r="E36" s="51"/>
      <c r="F36" s="51"/>
    </row>
    <row r="37" spans="2:6" ht="12.75">
      <c r="B37" s="51"/>
      <c r="C37" s="51"/>
      <c r="D37" s="51"/>
      <c r="E37" s="51"/>
      <c r="F37" s="51"/>
    </row>
    <row r="38" spans="2:6" ht="12.75">
      <c r="B38" s="51"/>
      <c r="C38" s="51"/>
      <c r="D38" s="51"/>
      <c r="E38" s="51"/>
      <c r="F38" s="51"/>
    </row>
    <row r="39" spans="2:6" ht="12.75">
      <c r="B39" s="51"/>
      <c r="C39" s="51"/>
      <c r="D39" s="51"/>
      <c r="E39" s="51"/>
      <c r="F39" s="51"/>
    </row>
    <row r="40" spans="2:6" ht="12.75">
      <c r="B40" s="51"/>
      <c r="C40" s="51"/>
      <c r="D40" s="51"/>
      <c r="E40" s="51"/>
      <c r="F40" s="51"/>
    </row>
    <row r="41" spans="2:6" ht="12.75">
      <c r="B41" s="51"/>
      <c r="C41" s="51"/>
      <c r="D41" s="51"/>
      <c r="E41" s="51"/>
      <c r="F41" s="51"/>
    </row>
    <row r="42" spans="2:6" ht="12.75">
      <c r="B42" s="51"/>
      <c r="C42" s="51"/>
      <c r="D42" s="51"/>
      <c r="E42" s="51"/>
      <c r="F42" s="51"/>
    </row>
    <row r="43" spans="2:6" ht="12.75">
      <c r="B43" s="51"/>
      <c r="C43" s="51"/>
      <c r="D43" s="51"/>
      <c r="E43" s="51"/>
      <c r="F43" s="51"/>
    </row>
    <row r="44" spans="2:6" ht="12.75">
      <c r="B44" s="51"/>
      <c r="C44" s="51"/>
      <c r="D44" s="51"/>
      <c r="E44" s="51"/>
      <c r="F44" s="51"/>
    </row>
    <row r="45" spans="2:6" ht="12.75">
      <c r="B45" s="49"/>
      <c r="C45" s="49"/>
      <c r="D45" s="49"/>
      <c r="E45" s="49"/>
      <c r="F45" s="49"/>
    </row>
    <row r="46" spans="2:6" ht="12.75">
      <c r="B46" s="49"/>
      <c r="C46" s="49"/>
      <c r="D46" s="49"/>
      <c r="E46" s="49"/>
      <c r="F46" s="49"/>
    </row>
    <row r="47" spans="2:6" ht="12.75">
      <c r="B47" s="49"/>
      <c r="C47" s="49"/>
      <c r="D47" s="49"/>
      <c r="E47" s="49"/>
      <c r="F47" s="49"/>
    </row>
    <row r="48" spans="2:6" ht="12.75">
      <c r="B48" s="49"/>
      <c r="C48" s="49"/>
      <c r="D48" s="49"/>
      <c r="E48" s="49"/>
      <c r="F48" s="49"/>
    </row>
    <row r="49" spans="2:6" ht="12.75">
      <c r="B49" s="49"/>
      <c r="C49" s="49"/>
      <c r="D49" s="49"/>
      <c r="E49" s="49"/>
      <c r="F49" s="49"/>
    </row>
    <row r="50" spans="2:6" ht="12.75">
      <c r="B50" s="49"/>
      <c r="C50" s="49"/>
      <c r="D50" s="49"/>
      <c r="E50" s="59"/>
      <c r="F50" s="49"/>
    </row>
    <row r="51" spans="2:6" ht="12.75">
      <c r="B51" s="49"/>
      <c r="C51" s="49"/>
      <c r="D51" s="49"/>
      <c r="E51" s="49"/>
      <c r="F51" s="49"/>
    </row>
    <row r="52" spans="2:7" ht="15.75">
      <c r="B52" s="2" t="s">
        <v>52</v>
      </c>
      <c r="C52" s="49"/>
      <c r="D52" s="49"/>
      <c r="E52" s="49"/>
      <c r="F52" s="49"/>
      <c r="G52" s="9"/>
    </row>
    <row r="53" spans="2:7" ht="15">
      <c r="B53" s="3" t="s">
        <v>89</v>
      </c>
      <c r="C53" s="55"/>
      <c r="D53" s="55"/>
      <c r="E53" s="55"/>
      <c r="F53" s="49"/>
      <c r="G53" s="9"/>
    </row>
    <row r="54" spans="2:7" ht="15">
      <c r="B54" s="3"/>
      <c r="C54" s="55"/>
      <c r="D54" s="55"/>
      <c r="E54" s="55"/>
      <c r="F54" s="49"/>
      <c r="G54" s="9"/>
    </row>
    <row r="55" spans="2:7" ht="15">
      <c r="B55" s="3"/>
      <c r="C55" s="55"/>
      <c r="D55" s="55"/>
      <c r="E55" s="55"/>
      <c r="F55" s="49"/>
      <c r="G55" s="9"/>
    </row>
    <row r="56" spans="2:7" ht="12.75">
      <c r="B56" s="1" t="s">
        <v>186</v>
      </c>
      <c r="C56" s="55"/>
      <c r="D56" s="55"/>
      <c r="E56" s="55"/>
      <c r="F56" s="49"/>
      <c r="G56" s="9"/>
    </row>
    <row r="57" spans="2:7" ht="15">
      <c r="B57" s="3"/>
      <c r="C57" s="55"/>
      <c r="D57" s="55"/>
      <c r="E57" s="55"/>
      <c r="F57" s="49"/>
      <c r="G57" s="9"/>
    </row>
    <row r="58" spans="2:7" ht="15">
      <c r="B58" s="3"/>
      <c r="C58" s="55"/>
      <c r="D58" s="55"/>
      <c r="E58" s="55"/>
      <c r="F58" s="49"/>
      <c r="G58" s="9"/>
    </row>
    <row r="59" spans="2:7" ht="15">
      <c r="B59" s="3"/>
      <c r="C59" s="55"/>
      <c r="D59" s="55"/>
      <c r="E59" s="55"/>
      <c r="F59" s="49"/>
      <c r="G59" s="9"/>
    </row>
    <row r="60" spans="2:7" ht="15">
      <c r="B60" s="3"/>
      <c r="C60" s="55"/>
      <c r="D60" s="55"/>
      <c r="E60" s="55"/>
      <c r="F60" s="49"/>
      <c r="G60" s="9"/>
    </row>
    <row r="61" spans="2:7" ht="15">
      <c r="B61" s="60"/>
      <c r="C61" s="48"/>
      <c r="D61" s="48"/>
      <c r="E61" s="48"/>
      <c r="F61" s="48"/>
      <c r="G61" s="9"/>
    </row>
    <row r="62" spans="2:7" ht="12.75">
      <c r="B62" s="61"/>
      <c r="C62" s="48"/>
      <c r="D62" s="48"/>
      <c r="E62" s="48"/>
      <c r="F62" s="48"/>
      <c r="G62" s="9"/>
    </row>
    <row r="63" spans="2:7" ht="12.75">
      <c r="B63" s="1" t="s">
        <v>102</v>
      </c>
      <c r="F63" s="47"/>
      <c r="G63" s="9"/>
    </row>
    <row r="64" spans="2:7" ht="12.75">
      <c r="B64" s="65" t="s">
        <v>92</v>
      </c>
      <c r="C64" s="47"/>
      <c r="D64" s="47"/>
      <c r="E64" s="47"/>
      <c r="F64" s="47"/>
      <c r="G64" s="9"/>
    </row>
    <row r="65" spans="5:7" ht="12.75">
      <c r="E65" s="47"/>
      <c r="F65" s="47"/>
      <c r="G65" s="9"/>
    </row>
    <row r="66" spans="2:7" ht="12.75">
      <c r="B66" s="221" t="s">
        <v>93</v>
      </c>
      <c r="C66" s="81" t="s">
        <v>53</v>
      </c>
      <c r="D66" s="81" t="s">
        <v>53</v>
      </c>
      <c r="E66" s="81" t="s">
        <v>41</v>
      </c>
      <c r="F66" s="47"/>
      <c r="G66" s="9"/>
    </row>
    <row r="67" spans="2:7" ht="12.75">
      <c r="B67" s="222"/>
      <c r="C67" s="74" t="s">
        <v>128</v>
      </c>
      <c r="D67" s="74" t="s">
        <v>177</v>
      </c>
      <c r="E67" s="74" t="s">
        <v>53</v>
      </c>
      <c r="F67" s="47"/>
      <c r="G67" s="9"/>
    </row>
    <row r="68" spans="2:7" ht="12.75">
      <c r="B68" s="53" t="s">
        <v>16</v>
      </c>
      <c r="C68" s="183">
        <v>1040072</v>
      </c>
      <c r="D68" s="182">
        <v>1128535</v>
      </c>
      <c r="E68" s="184">
        <f aca="true" t="shared" si="0" ref="E68:E86">+D68-C68</f>
        <v>88463</v>
      </c>
      <c r="F68" s="9"/>
      <c r="G68" s="9"/>
    </row>
    <row r="69" spans="2:7" ht="12.75">
      <c r="B69" s="62" t="s">
        <v>0</v>
      </c>
      <c r="C69" s="182">
        <v>253807</v>
      </c>
      <c r="D69" s="182">
        <v>262460</v>
      </c>
      <c r="E69" s="184">
        <f t="shared" si="0"/>
        <v>8653</v>
      </c>
      <c r="F69" s="9"/>
      <c r="G69" s="9"/>
    </row>
    <row r="70" spans="2:7" ht="12.75">
      <c r="B70" s="62" t="s">
        <v>1</v>
      </c>
      <c r="C70" s="182">
        <v>229061</v>
      </c>
      <c r="D70" s="182">
        <v>238075</v>
      </c>
      <c r="E70" s="184">
        <f t="shared" si="0"/>
        <v>9014</v>
      </c>
      <c r="F70" s="9"/>
      <c r="G70" s="9"/>
    </row>
    <row r="71" spans="2:7" ht="12.75">
      <c r="B71" s="62" t="s">
        <v>2</v>
      </c>
      <c r="C71" s="185">
        <v>123450</v>
      </c>
      <c r="D71" s="182">
        <v>133383</v>
      </c>
      <c r="E71" s="184">
        <f t="shared" si="0"/>
        <v>9933</v>
      </c>
      <c r="F71" s="9"/>
      <c r="G71" s="9"/>
    </row>
    <row r="72" spans="2:7" ht="12.75">
      <c r="B72" s="62" t="s">
        <v>17</v>
      </c>
      <c r="C72" s="186">
        <v>194256</v>
      </c>
      <c r="D72" s="182">
        <v>228142</v>
      </c>
      <c r="E72" s="184">
        <f t="shared" si="0"/>
        <v>33886</v>
      </c>
      <c r="F72" s="9"/>
      <c r="G72" s="9"/>
    </row>
    <row r="73" spans="2:7" ht="12.75">
      <c r="B73" s="62" t="s">
        <v>3</v>
      </c>
      <c r="C73" s="186">
        <v>99416</v>
      </c>
      <c r="D73" s="182">
        <v>105213</v>
      </c>
      <c r="E73" s="184">
        <f t="shared" si="0"/>
        <v>5797</v>
      </c>
      <c r="F73" s="9"/>
      <c r="G73" s="9"/>
    </row>
    <row r="74" spans="2:7" ht="12.75">
      <c r="B74" s="62" t="s">
        <v>18</v>
      </c>
      <c r="C74" s="186">
        <v>545374</v>
      </c>
      <c r="D74" s="182">
        <v>569834</v>
      </c>
      <c r="E74" s="184">
        <f t="shared" si="0"/>
        <v>24460</v>
      </c>
      <c r="F74" s="9"/>
      <c r="G74" s="9"/>
    </row>
    <row r="75" spans="2:7" ht="12.75">
      <c r="B75" s="62" t="s">
        <v>19</v>
      </c>
      <c r="C75" s="186">
        <v>341181</v>
      </c>
      <c r="D75" s="182">
        <v>358564</v>
      </c>
      <c r="E75" s="184">
        <f t="shared" si="0"/>
        <v>17383</v>
      </c>
      <c r="F75" s="9"/>
      <c r="G75" s="9"/>
    </row>
    <row r="76" spans="2:7" ht="12.75">
      <c r="B76" s="62" t="s">
        <v>4</v>
      </c>
      <c r="C76" s="186">
        <v>1070370</v>
      </c>
      <c r="D76" s="182">
        <v>1149771</v>
      </c>
      <c r="E76" s="184">
        <f t="shared" si="0"/>
        <v>79401</v>
      </c>
      <c r="F76" s="9"/>
      <c r="G76" s="9"/>
    </row>
    <row r="77" spans="2:7" ht="12.75">
      <c r="B77" s="62" t="s">
        <v>5</v>
      </c>
      <c r="C77" s="186">
        <v>666753</v>
      </c>
      <c r="D77" s="182">
        <v>740781</v>
      </c>
      <c r="E77" s="184">
        <f t="shared" si="0"/>
        <v>74028</v>
      </c>
      <c r="F77" s="9"/>
      <c r="G77" s="9"/>
    </row>
    <row r="78" spans="2:7" ht="12.75">
      <c r="B78" s="62" t="s">
        <v>6</v>
      </c>
      <c r="C78" s="186">
        <v>198551</v>
      </c>
      <c r="D78" s="182">
        <v>207973</v>
      </c>
      <c r="E78" s="184">
        <f t="shared" si="0"/>
        <v>9422</v>
      </c>
      <c r="F78" s="9"/>
      <c r="G78" s="9"/>
    </row>
    <row r="79" spans="2:7" ht="12.75">
      <c r="B79" s="62" t="s">
        <v>7</v>
      </c>
      <c r="C79" s="186">
        <v>543783</v>
      </c>
      <c r="D79" s="182">
        <v>585977</v>
      </c>
      <c r="E79" s="184">
        <f t="shared" si="0"/>
        <v>42194</v>
      </c>
      <c r="F79" s="9"/>
      <c r="G79" s="9"/>
    </row>
    <row r="80" spans="2:7" ht="12.75">
      <c r="B80" s="62" t="s">
        <v>8</v>
      </c>
      <c r="C80" s="186">
        <v>754588</v>
      </c>
      <c r="D80" s="182">
        <v>830839</v>
      </c>
      <c r="E80" s="184">
        <f t="shared" si="0"/>
        <v>76251</v>
      </c>
      <c r="F80" s="9"/>
      <c r="G80" s="9"/>
    </row>
    <row r="81" spans="2:7" ht="12.75">
      <c r="B81" s="62" t="s">
        <v>9</v>
      </c>
      <c r="C81" s="186">
        <v>162580</v>
      </c>
      <c r="D81" s="182">
        <v>178983</v>
      </c>
      <c r="E81" s="184">
        <f t="shared" si="0"/>
        <v>16403</v>
      </c>
      <c r="F81" s="9"/>
      <c r="G81" s="9"/>
    </row>
    <row r="82" spans="2:7" ht="12.75">
      <c r="B82" s="62" t="s">
        <v>10</v>
      </c>
      <c r="C82" s="186">
        <v>97171</v>
      </c>
      <c r="D82" s="182">
        <v>103200</v>
      </c>
      <c r="E82" s="184">
        <f t="shared" si="0"/>
        <v>6029</v>
      </c>
      <c r="F82" s="9"/>
      <c r="G82" s="9"/>
    </row>
    <row r="83" spans="2:7" ht="12.75">
      <c r="B83" s="62" t="s">
        <v>11</v>
      </c>
      <c r="C83" s="186">
        <v>353680</v>
      </c>
      <c r="D83" s="182">
        <v>383761</v>
      </c>
      <c r="E83" s="184">
        <f t="shared" si="0"/>
        <v>30081</v>
      </c>
      <c r="F83" s="9"/>
      <c r="G83" s="9"/>
    </row>
    <row r="84" spans="2:7" ht="12.75">
      <c r="B84" s="62" t="s">
        <v>12</v>
      </c>
      <c r="C84" s="186">
        <v>51319</v>
      </c>
      <c r="D84" s="182">
        <v>55578</v>
      </c>
      <c r="E84" s="184">
        <f t="shared" si="0"/>
        <v>4259</v>
      </c>
      <c r="F84" s="9"/>
      <c r="G84" s="9"/>
    </row>
    <row r="85" spans="2:7" ht="12.75">
      <c r="B85" s="62" t="s">
        <v>13</v>
      </c>
      <c r="C85" s="186">
        <v>7764</v>
      </c>
      <c r="D85" s="182">
        <v>8222</v>
      </c>
      <c r="E85" s="184">
        <f t="shared" si="0"/>
        <v>458</v>
      </c>
      <c r="F85" s="9"/>
      <c r="G85" s="9"/>
    </row>
    <row r="86" spans="2:7" ht="12.75">
      <c r="B86" s="62" t="s">
        <v>14</v>
      </c>
      <c r="C86" s="186">
        <v>6382</v>
      </c>
      <c r="D86" s="182">
        <v>7329</v>
      </c>
      <c r="E86" s="184">
        <f t="shared" si="0"/>
        <v>947</v>
      </c>
      <c r="F86" s="9"/>
      <c r="G86" s="9"/>
    </row>
    <row r="87" spans="2:7" ht="12.75">
      <c r="B87" s="63" t="s">
        <v>15</v>
      </c>
      <c r="C87" s="181">
        <f>SUM(C62:C86)</f>
        <v>6739558</v>
      </c>
      <c r="D87" s="181">
        <f>SUM(D62:D86)</f>
        <v>7276620</v>
      </c>
      <c r="E87" s="181">
        <f>SUM(E62:E86)</f>
        <v>537062</v>
      </c>
      <c r="F87" s="9"/>
      <c r="G87" s="9"/>
    </row>
    <row r="88" spans="2:7" ht="12.75">
      <c r="B88" s="1"/>
      <c r="C88" s="7"/>
      <c r="D88" s="7"/>
      <c r="E88" s="9"/>
      <c r="F88" s="9"/>
      <c r="G88" s="9"/>
    </row>
    <row r="89" spans="2:7" ht="12.75">
      <c r="B89" s="68" t="s">
        <v>179</v>
      </c>
      <c r="C89" s="7"/>
      <c r="D89" s="7"/>
      <c r="E89" s="9"/>
      <c r="F89" s="9"/>
      <c r="G89" s="9"/>
    </row>
    <row r="90" spans="2:7" ht="12.75">
      <c r="B90" s="68" t="s">
        <v>178</v>
      </c>
      <c r="C90" s="7"/>
      <c r="D90" s="7"/>
      <c r="E90" s="9"/>
      <c r="F90" s="9"/>
      <c r="G90" s="9"/>
    </row>
    <row r="91" spans="2:7" ht="12.75">
      <c r="B91" s="9"/>
      <c r="C91" s="7"/>
      <c r="D91" s="7"/>
      <c r="E91" s="9"/>
      <c r="F91" s="9"/>
      <c r="G91" s="9"/>
    </row>
    <row r="92" spans="2:7" ht="12.75">
      <c r="B92" s="9"/>
      <c r="C92" s="7"/>
      <c r="D92" s="7"/>
      <c r="E92" s="9"/>
      <c r="F92" s="9"/>
      <c r="G92" s="9"/>
    </row>
    <row r="93" spans="2:7" ht="12.75">
      <c r="B93" s="9"/>
      <c r="C93" s="7"/>
      <c r="D93" s="7"/>
      <c r="E93" s="9"/>
      <c r="F93" s="9"/>
      <c r="G93" s="9"/>
    </row>
    <row r="94" spans="2:7" ht="12.75">
      <c r="B94" s="9"/>
      <c r="C94" s="7"/>
      <c r="D94" s="7"/>
      <c r="E94" s="9"/>
      <c r="F94" s="9"/>
      <c r="G94" s="9"/>
    </row>
    <row r="95" spans="2:7" ht="12.75">
      <c r="B95" s="9"/>
      <c r="C95" s="7"/>
      <c r="D95" s="7"/>
      <c r="E95" s="9"/>
      <c r="F95" s="9"/>
      <c r="G95" s="9"/>
    </row>
    <row r="96" spans="2:7" ht="12.75">
      <c r="B96" s="9"/>
      <c r="C96" s="7"/>
      <c r="D96" s="7"/>
      <c r="E96" s="9"/>
      <c r="F96" s="9"/>
      <c r="G96" s="9"/>
    </row>
    <row r="97" spans="2:7" ht="12.75">
      <c r="B97" s="9"/>
      <c r="C97" s="7"/>
      <c r="D97" s="7"/>
      <c r="E97" s="9"/>
      <c r="F97" s="9"/>
      <c r="G97" s="9"/>
    </row>
    <row r="98" spans="2:7" ht="12.75">
      <c r="B98" s="9"/>
      <c r="C98" s="7"/>
      <c r="D98" s="7"/>
      <c r="E98" s="9"/>
      <c r="F98" s="9"/>
      <c r="G98" s="9"/>
    </row>
    <row r="99" spans="2:7" ht="12.75">
      <c r="B99" s="9"/>
      <c r="C99" s="7"/>
      <c r="D99" s="7"/>
      <c r="E99" s="9"/>
      <c r="F99" s="9"/>
      <c r="G99" s="9"/>
    </row>
    <row r="100" spans="2:7" ht="12.75">
      <c r="B100" s="9"/>
      <c r="C100" s="7"/>
      <c r="D100" s="7"/>
      <c r="E100" s="9"/>
      <c r="F100" s="9"/>
      <c r="G100" s="9"/>
    </row>
    <row r="101" spans="2:7" ht="12.75">
      <c r="B101" s="9"/>
      <c r="C101" s="7"/>
      <c r="D101" s="7"/>
      <c r="E101" s="9"/>
      <c r="F101" s="9"/>
      <c r="G101" s="9"/>
    </row>
    <row r="102" spans="2:7" ht="12.75">
      <c r="B102" s="9"/>
      <c r="C102" s="7"/>
      <c r="D102" s="7"/>
      <c r="E102" s="9"/>
      <c r="F102" s="9"/>
      <c r="G102" s="9"/>
    </row>
    <row r="103" spans="2:7" ht="12.75">
      <c r="B103" s="9"/>
      <c r="C103" s="7"/>
      <c r="D103" s="7"/>
      <c r="E103" s="9"/>
      <c r="F103" s="9"/>
      <c r="G103" s="9"/>
    </row>
    <row r="104" spans="2:7" ht="12.75">
      <c r="B104" s="9"/>
      <c r="C104" s="7"/>
      <c r="D104" s="7"/>
      <c r="E104" s="9"/>
      <c r="F104" s="9"/>
      <c r="G104" s="9"/>
    </row>
    <row r="105" spans="2:7" ht="12.75">
      <c r="B105" s="9"/>
      <c r="C105" s="7"/>
      <c r="D105" s="7"/>
      <c r="E105" s="9"/>
      <c r="F105" s="9"/>
      <c r="G105" s="9"/>
    </row>
    <row r="106" spans="2:7" ht="12.75">
      <c r="B106" s="9"/>
      <c r="C106" s="7"/>
      <c r="D106" s="7"/>
      <c r="E106" s="9"/>
      <c r="F106" s="9"/>
      <c r="G106" s="9"/>
    </row>
    <row r="107" spans="2:7" ht="12.75">
      <c r="B107" s="9"/>
      <c r="C107" s="7"/>
      <c r="D107" s="7"/>
      <c r="E107" s="9"/>
      <c r="F107" s="9"/>
      <c r="G107" s="9"/>
    </row>
    <row r="108" spans="2:7" ht="12.75">
      <c r="B108" s="9"/>
      <c r="C108" s="7"/>
      <c r="D108" s="7"/>
      <c r="E108" s="9"/>
      <c r="F108" s="9"/>
      <c r="G108" s="9"/>
    </row>
    <row r="109" spans="2:7" ht="12.75">
      <c r="B109" s="9"/>
      <c r="C109" s="7"/>
      <c r="D109" s="7"/>
      <c r="E109" s="9"/>
      <c r="F109" s="9"/>
      <c r="G109" s="9"/>
    </row>
    <row r="110" spans="2:7" ht="12.75">
      <c r="B110" s="9"/>
      <c r="C110" s="7"/>
      <c r="D110" s="7"/>
      <c r="E110" s="9"/>
      <c r="F110" s="9"/>
      <c r="G110" s="9"/>
    </row>
    <row r="111" spans="2:7" ht="12.75">
      <c r="B111" s="9"/>
      <c r="C111" s="7"/>
      <c r="D111" s="7"/>
      <c r="E111" s="9"/>
      <c r="F111" s="9"/>
      <c r="G111" s="9"/>
    </row>
    <row r="112" spans="2:7" ht="12.75">
      <c r="B112" s="9"/>
      <c r="C112" s="7"/>
      <c r="D112" s="7"/>
      <c r="E112" s="9"/>
      <c r="F112" s="9"/>
      <c r="G112" s="9"/>
    </row>
    <row r="113" spans="2:7" ht="12.75">
      <c r="B113" s="9"/>
      <c r="C113" s="7"/>
      <c r="D113" s="7"/>
      <c r="E113" s="9"/>
      <c r="F113" s="9"/>
      <c r="G113" s="9"/>
    </row>
    <row r="114" spans="2:7" ht="12.75">
      <c r="B114" s="9"/>
      <c r="C114" s="7"/>
      <c r="D114" s="7"/>
      <c r="E114" s="9"/>
      <c r="F114" s="9"/>
      <c r="G114" s="9"/>
    </row>
    <row r="115" spans="2:7" ht="12.75">
      <c r="B115" s="9"/>
      <c r="C115" s="7"/>
      <c r="D115" s="7"/>
      <c r="E115" s="9"/>
      <c r="F115" s="9"/>
      <c r="G115" s="9"/>
    </row>
    <row r="116" spans="2:7" ht="12.75">
      <c r="B116" s="9"/>
      <c r="C116" s="7"/>
      <c r="D116" s="7"/>
      <c r="E116" s="9"/>
      <c r="F116" s="9"/>
      <c r="G116" s="9"/>
    </row>
    <row r="117" spans="2:7" ht="12.75">
      <c r="B117" s="9"/>
      <c r="C117" s="7"/>
      <c r="D117" s="7"/>
      <c r="E117" s="9"/>
      <c r="F117" s="9"/>
      <c r="G117" s="9"/>
    </row>
    <row r="118" spans="2:7" ht="12.75">
      <c r="B118" s="9"/>
      <c r="C118" s="7"/>
      <c r="D118" s="7"/>
      <c r="E118" s="9"/>
      <c r="F118" s="9"/>
      <c r="G118" s="9"/>
    </row>
    <row r="119" spans="2:7" ht="12.75">
      <c r="B119" s="9"/>
      <c r="C119" s="7"/>
      <c r="D119" s="7"/>
      <c r="E119" s="9"/>
      <c r="F119" s="9"/>
      <c r="G119" s="9"/>
    </row>
    <row r="120" spans="2:7" ht="12.75">
      <c r="B120" s="9"/>
      <c r="C120" s="7"/>
      <c r="D120" s="7"/>
      <c r="E120" s="9"/>
      <c r="F120" s="9"/>
      <c r="G120" s="9"/>
    </row>
    <row r="121" spans="2:7" ht="12.75">
      <c r="B121" s="9"/>
      <c r="C121" s="7"/>
      <c r="D121" s="7"/>
      <c r="E121" s="9"/>
      <c r="F121" s="9"/>
      <c r="G121" s="9"/>
    </row>
    <row r="122" spans="2:7" ht="12.75">
      <c r="B122" s="9"/>
      <c r="C122" s="7"/>
      <c r="D122" s="7"/>
      <c r="E122" s="9"/>
      <c r="F122" s="9"/>
      <c r="G122" s="9"/>
    </row>
    <row r="123" spans="2:7" ht="12.75">
      <c r="B123" s="9"/>
      <c r="C123" s="7"/>
      <c r="D123" s="7"/>
      <c r="E123" s="9"/>
      <c r="F123" s="9"/>
      <c r="G123" s="9"/>
    </row>
    <row r="124" spans="2:7" ht="12.75">
      <c r="B124" s="9"/>
      <c r="C124" s="7"/>
      <c r="D124" s="7"/>
      <c r="E124" s="9"/>
      <c r="F124" s="9"/>
      <c r="G124" s="9"/>
    </row>
    <row r="125" spans="2:7" ht="12.75">
      <c r="B125" s="9"/>
      <c r="C125" s="7"/>
      <c r="D125" s="7"/>
      <c r="E125" s="9"/>
      <c r="F125" s="9"/>
      <c r="G125" s="9"/>
    </row>
    <row r="126" spans="2:7" ht="12.75">
      <c r="B126" s="9"/>
      <c r="C126" s="7"/>
      <c r="D126" s="7"/>
      <c r="E126" s="9"/>
      <c r="F126" s="9"/>
      <c r="G126" s="9"/>
    </row>
    <row r="127" spans="2:7" ht="12.75">
      <c r="B127" s="9"/>
      <c r="C127" s="7"/>
      <c r="D127" s="7"/>
      <c r="E127" s="9"/>
      <c r="F127" s="9"/>
      <c r="G127" s="9"/>
    </row>
    <row r="128" spans="2:7" ht="12.75">
      <c r="B128" s="1" t="s">
        <v>103</v>
      </c>
      <c r="C128" s="9"/>
      <c r="D128" s="9"/>
      <c r="E128" s="9"/>
      <c r="F128" s="9"/>
      <c r="G128" s="9"/>
    </row>
    <row r="129" spans="2:7" ht="12.75">
      <c r="B129" s="1" t="s">
        <v>129</v>
      </c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2:9" ht="12.75">
      <c r="B131" s="221" t="s">
        <v>93</v>
      </c>
      <c r="C131" s="67" t="s">
        <v>22</v>
      </c>
      <c r="D131" s="66" t="s">
        <v>130</v>
      </c>
      <c r="E131" s="81" t="s">
        <v>131</v>
      </c>
      <c r="F131" s="14"/>
      <c r="G131" s="8"/>
      <c r="H131" s="7"/>
      <c r="I131" s="7"/>
    </row>
    <row r="132" spans="2:7" ht="12.75">
      <c r="B132" s="222"/>
      <c r="C132" s="74" t="s">
        <v>20</v>
      </c>
      <c r="D132" s="69" t="s">
        <v>20</v>
      </c>
      <c r="E132" s="74" t="s">
        <v>20</v>
      </c>
      <c r="F132" s="1"/>
      <c r="G132" s="6"/>
    </row>
    <row r="133" spans="2:6" ht="12.75">
      <c r="B133" s="62" t="s">
        <v>16</v>
      </c>
      <c r="C133" s="187">
        <v>17028</v>
      </c>
      <c r="D133" s="185">
        <v>37391</v>
      </c>
      <c r="E133" s="188">
        <f aca="true" t="shared" si="1" ref="E133:E151">+D133-C133</f>
        <v>20363</v>
      </c>
      <c r="F133" s="8"/>
    </row>
    <row r="134" spans="2:6" ht="12.75">
      <c r="B134" s="62" t="s">
        <v>0</v>
      </c>
      <c r="C134" s="187">
        <v>6008</v>
      </c>
      <c r="D134" s="185">
        <v>6976</v>
      </c>
      <c r="E134" s="188">
        <f t="shared" si="1"/>
        <v>968</v>
      </c>
      <c r="F134" s="8"/>
    </row>
    <row r="135" spans="2:6" ht="12.75">
      <c r="B135" s="62" t="s">
        <v>1</v>
      </c>
      <c r="C135" s="187">
        <v>3195</v>
      </c>
      <c r="D135" s="185">
        <v>7042</v>
      </c>
      <c r="E135" s="188">
        <f t="shared" si="1"/>
        <v>3847</v>
      </c>
      <c r="F135" s="8"/>
    </row>
    <row r="136" spans="2:6" ht="12.75">
      <c r="B136" s="62" t="s">
        <v>2</v>
      </c>
      <c r="C136" s="187">
        <v>2575</v>
      </c>
      <c r="D136" s="185">
        <v>3618</v>
      </c>
      <c r="E136" s="188">
        <f t="shared" si="1"/>
        <v>1043</v>
      </c>
      <c r="F136" s="8"/>
    </row>
    <row r="137" spans="2:6" ht="12.75">
      <c r="B137" s="62" t="s">
        <v>17</v>
      </c>
      <c r="C137" s="187">
        <v>3179</v>
      </c>
      <c r="D137" s="185">
        <v>8045</v>
      </c>
      <c r="E137" s="188">
        <f t="shared" si="1"/>
        <v>4866</v>
      </c>
      <c r="F137" s="8"/>
    </row>
    <row r="138" spans="2:6" ht="12.75">
      <c r="B138" s="62" t="s">
        <v>3</v>
      </c>
      <c r="C138" s="187">
        <v>1399</v>
      </c>
      <c r="D138" s="185">
        <v>1815</v>
      </c>
      <c r="E138" s="188">
        <f t="shared" si="1"/>
        <v>416</v>
      </c>
      <c r="F138" s="8"/>
    </row>
    <row r="139" spans="2:6" ht="12.75">
      <c r="B139" s="62" t="s">
        <v>18</v>
      </c>
      <c r="C139" s="187">
        <v>10904</v>
      </c>
      <c r="D139" s="185">
        <v>17538</v>
      </c>
      <c r="E139" s="188">
        <f t="shared" si="1"/>
        <v>6634</v>
      </c>
      <c r="F139" s="8"/>
    </row>
    <row r="140" spans="2:6" ht="12.75">
      <c r="B140" s="62" t="s">
        <v>19</v>
      </c>
      <c r="C140" s="187">
        <v>8091</v>
      </c>
      <c r="D140" s="185">
        <v>18898</v>
      </c>
      <c r="E140" s="188">
        <f t="shared" si="1"/>
        <v>10807</v>
      </c>
      <c r="F140" s="8"/>
    </row>
    <row r="141" spans="2:6" ht="12.75">
      <c r="B141" s="62" t="s">
        <v>47</v>
      </c>
      <c r="C141" s="187">
        <v>12195</v>
      </c>
      <c r="D141" s="185">
        <v>39293</v>
      </c>
      <c r="E141" s="188">
        <v>43638</v>
      </c>
      <c r="F141" s="8"/>
    </row>
    <row r="142" spans="2:6" ht="12.75">
      <c r="B142" s="62" t="s">
        <v>5</v>
      </c>
      <c r="C142" s="187">
        <v>4805</v>
      </c>
      <c r="D142" s="185">
        <v>11273</v>
      </c>
      <c r="E142" s="188">
        <f t="shared" si="1"/>
        <v>6468</v>
      </c>
      <c r="F142" s="8"/>
    </row>
    <row r="143" spans="2:6" ht="12.75">
      <c r="B143" s="62" t="s">
        <v>6</v>
      </c>
      <c r="C143" s="187">
        <v>8500</v>
      </c>
      <c r="D143" s="185">
        <v>15434</v>
      </c>
      <c r="E143" s="188">
        <f t="shared" si="1"/>
        <v>6934</v>
      </c>
      <c r="F143" s="8"/>
    </row>
    <row r="144" spans="2:6" ht="12.75">
      <c r="B144" s="62" t="s">
        <v>7</v>
      </c>
      <c r="C144" s="187">
        <v>5817</v>
      </c>
      <c r="D144" s="185">
        <v>9135</v>
      </c>
      <c r="E144" s="188">
        <f t="shared" si="1"/>
        <v>3318</v>
      </c>
      <c r="F144" s="8"/>
    </row>
    <row r="145" spans="2:6" ht="12.75">
      <c r="B145" s="62" t="s">
        <v>8</v>
      </c>
      <c r="C145" s="187">
        <v>13649</v>
      </c>
      <c r="D145" s="185">
        <v>23971</v>
      </c>
      <c r="E145" s="188">
        <f t="shared" si="1"/>
        <v>10322</v>
      </c>
      <c r="F145" s="8"/>
    </row>
    <row r="146" spans="2:6" ht="12.75">
      <c r="B146" s="62" t="s">
        <v>9</v>
      </c>
      <c r="C146" s="187">
        <v>2134</v>
      </c>
      <c r="D146" s="185">
        <v>3130</v>
      </c>
      <c r="E146" s="188">
        <f t="shared" si="1"/>
        <v>996</v>
      </c>
      <c r="F146" s="8"/>
    </row>
    <row r="147" spans="2:6" ht="12.75">
      <c r="B147" s="62" t="s">
        <v>10</v>
      </c>
      <c r="C147" s="187">
        <v>2915</v>
      </c>
      <c r="D147" s="185">
        <v>3712</v>
      </c>
      <c r="E147" s="188">
        <f t="shared" si="1"/>
        <v>797</v>
      </c>
      <c r="F147" s="8"/>
    </row>
    <row r="148" spans="2:6" ht="12.75">
      <c r="B148" s="62" t="s">
        <v>11</v>
      </c>
      <c r="C148" s="187">
        <v>8897</v>
      </c>
      <c r="D148" s="185">
        <v>7971</v>
      </c>
      <c r="E148" s="188">
        <f t="shared" si="1"/>
        <v>-926</v>
      </c>
      <c r="F148" s="8"/>
    </row>
    <row r="149" spans="2:6" ht="12.75">
      <c r="B149" s="62" t="s">
        <v>12</v>
      </c>
      <c r="C149" s="187">
        <v>1089</v>
      </c>
      <c r="D149" s="185">
        <v>1637</v>
      </c>
      <c r="E149" s="188">
        <f t="shared" si="1"/>
        <v>548</v>
      </c>
      <c r="F149" s="8"/>
    </row>
    <row r="150" spans="2:6" ht="12.75">
      <c r="B150" s="62" t="s">
        <v>13</v>
      </c>
      <c r="C150" s="187">
        <v>198</v>
      </c>
      <c r="D150" s="185">
        <v>233</v>
      </c>
      <c r="E150" s="188">
        <f t="shared" si="1"/>
        <v>35</v>
      </c>
      <c r="F150" s="8"/>
    </row>
    <row r="151" spans="2:6" ht="12.75">
      <c r="B151" s="62" t="s">
        <v>14</v>
      </c>
      <c r="C151" s="187">
        <v>219</v>
      </c>
      <c r="D151" s="185">
        <v>251</v>
      </c>
      <c r="E151" s="188">
        <f t="shared" si="1"/>
        <v>32</v>
      </c>
      <c r="F151" s="8"/>
    </row>
    <row r="152" spans="2:7" ht="12.75">
      <c r="B152" s="63" t="s">
        <v>15</v>
      </c>
      <c r="C152" s="189">
        <f>SUM(C133:C151)</f>
        <v>112797</v>
      </c>
      <c r="D152" s="189">
        <f>SUM(D133:D151)</f>
        <v>217363</v>
      </c>
      <c r="E152" s="189">
        <f>SUM(E133:E151)</f>
        <v>121106</v>
      </c>
      <c r="F152" s="7"/>
      <c r="G152" s="7"/>
    </row>
    <row r="153" spans="3:7" ht="12.75">
      <c r="C153" s="7"/>
      <c r="D153" s="37"/>
      <c r="E153" s="16"/>
      <c r="F153" s="7"/>
      <c r="G153" s="7"/>
    </row>
    <row r="154" spans="2:7" ht="12.75">
      <c r="B154" s="68" t="s">
        <v>85</v>
      </c>
      <c r="C154" s="7"/>
      <c r="D154" s="37"/>
      <c r="E154" s="16"/>
      <c r="F154" s="7"/>
      <c r="G154" s="7"/>
    </row>
    <row r="155" spans="2:7" ht="12.75">
      <c r="B155" s="68" t="s">
        <v>94</v>
      </c>
      <c r="C155" s="7"/>
      <c r="D155" s="37"/>
      <c r="E155" s="16"/>
      <c r="F155" s="7"/>
      <c r="G155" s="7"/>
    </row>
    <row r="156" spans="3:7" ht="12.75">
      <c r="C156" s="7"/>
      <c r="D156" s="37"/>
      <c r="E156" s="16"/>
      <c r="F156" s="7"/>
      <c r="G156" s="7"/>
    </row>
    <row r="157" spans="3:7" ht="12.75">
      <c r="C157" s="7"/>
      <c r="D157" s="37"/>
      <c r="E157" s="7"/>
      <c r="F157" s="7"/>
      <c r="G157" s="8"/>
    </row>
    <row r="158" spans="2:7" ht="12.75">
      <c r="B158" s="1"/>
      <c r="C158" s="7"/>
      <c r="D158" s="7"/>
      <c r="E158" s="7"/>
      <c r="F158" s="7"/>
      <c r="G158" s="8"/>
    </row>
    <row r="159" spans="2:7" ht="12.75">
      <c r="B159" s="1"/>
      <c r="C159" s="7"/>
      <c r="D159" s="7"/>
      <c r="E159" s="7"/>
      <c r="F159" s="7"/>
      <c r="G159" s="8"/>
    </row>
    <row r="160" spans="2:7" ht="12.75">
      <c r="B160" s="1"/>
      <c r="C160" s="7"/>
      <c r="D160" s="7"/>
      <c r="E160" s="7"/>
      <c r="F160" s="7"/>
      <c r="G160" s="8"/>
    </row>
    <row r="161" spans="2:7" ht="12.75">
      <c r="B161" s="1"/>
      <c r="C161" s="7"/>
      <c r="D161" s="7"/>
      <c r="E161" s="7"/>
      <c r="F161" s="7"/>
      <c r="G161" s="8"/>
    </row>
    <row r="162" spans="2:7" ht="12.75">
      <c r="B162" s="1"/>
      <c r="C162" s="7"/>
      <c r="D162" s="7"/>
      <c r="E162" s="7"/>
      <c r="F162" s="7"/>
      <c r="G162" s="8"/>
    </row>
    <row r="163" spans="2:7" ht="12.75">
      <c r="B163" s="1"/>
      <c r="C163" s="7"/>
      <c r="D163" s="7"/>
      <c r="E163" s="7"/>
      <c r="F163" s="7"/>
      <c r="G163" s="8"/>
    </row>
    <row r="164" spans="2:7" ht="12.75">
      <c r="B164" s="1"/>
      <c r="C164" s="7"/>
      <c r="D164" s="7"/>
      <c r="E164" s="7"/>
      <c r="F164" s="7"/>
      <c r="G164" s="8"/>
    </row>
    <row r="165" spans="2:7" ht="12.75">
      <c r="B165" s="1"/>
      <c r="C165" s="7"/>
      <c r="D165" s="7"/>
      <c r="E165" s="7"/>
      <c r="F165" s="7"/>
      <c r="G165" s="8"/>
    </row>
    <row r="166" spans="2:7" ht="12.75">
      <c r="B166" s="1"/>
      <c r="C166" s="7"/>
      <c r="D166" s="7"/>
      <c r="E166" s="7"/>
      <c r="F166" s="7"/>
      <c r="G166" s="8"/>
    </row>
    <row r="167" spans="2:7" ht="12.75">
      <c r="B167" s="1"/>
      <c r="C167" s="7"/>
      <c r="D167" s="7"/>
      <c r="E167" s="7"/>
      <c r="F167" s="7"/>
      <c r="G167" s="8"/>
    </row>
    <row r="168" spans="2:7" ht="12.75">
      <c r="B168" s="1"/>
      <c r="C168" s="7"/>
      <c r="D168" s="7"/>
      <c r="E168" s="7"/>
      <c r="F168" s="7"/>
      <c r="G168" s="8"/>
    </row>
    <row r="169" spans="2:7" ht="12.75">
      <c r="B169" s="1"/>
      <c r="C169" s="7"/>
      <c r="D169" s="7"/>
      <c r="E169" s="7"/>
      <c r="F169" s="7"/>
      <c r="G169" s="8"/>
    </row>
    <row r="170" spans="2:7" ht="12.75">
      <c r="B170" s="1"/>
      <c r="C170" s="7"/>
      <c r="D170" s="7"/>
      <c r="E170" s="7"/>
      <c r="F170" s="7"/>
      <c r="G170" s="8"/>
    </row>
    <row r="171" spans="2:7" ht="12.75">
      <c r="B171" s="1"/>
      <c r="C171" s="7"/>
      <c r="D171" s="7"/>
      <c r="E171" s="7"/>
      <c r="F171" s="7"/>
      <c r="G171" s="8"/>
    </row>
    <row r="172" spans="2:7" ht="12.75">
      <c r="B172" s="1"/>
      <c r="C172" s="7"/>
      <c r="D172" s="7"/>
      <c r="E172" s="7"/>
      <c r="F172" s="7"/>
      <c r="G172" s="8"/>
    </row>
    <row r="173" spans="2:7" ht="12.75">
      <c r="B173" s="1"/>
      <c r="C173" s="7"/>
      <c r="D173" s="7"/>
      <c r="E173" s="7"/>
      <c r="F173" s="7"/>
      <c r="G173" s="8"/>
    </row>
    <row r="174" spans="2:7" ht="12.75">
      <c r="B174" s="1"/>
      <c r="C174" s="7"/>
      <c r="D174" s="7"/>
      <c r="E174" s="7"/>
      <c r="F174" s="7"/>
      <c r="G174" s="8"/>
    </row>
    <row r="175" spans="2:7" ht="12.75">
      <c r="B175" s="1"/>
      <c r="C175" s="7"/>
      <c r="D175" s="7"/>
      <c r="E175" s="7"/>
      <c r="F175" s="7"/>
      <c r="G175" s="8"/>
    </row>
    <row r="176" spans="2:7" ht="12.75">
      <c r="B176" s="1"/>
      <c r="C176" s="7"/>
      <c r="D176" s="7"/>
      <c r="E176" s="7"/>
      <c r="F176" s="7"/>
      <c r="G176" s="8"/>
    </row>
    <row r="177" spans="2:7" ht="12.75">
      <c r="B177" s="1"/>
      <c r="C177" s="7"/>
      <c r="D177" s="7"/>
      <c r="E177" s="7"/>
      <c r="F177" s="7"/>
      <c r="G177" s="8"/>
    </row>
    <row r="178" spans="2:7" ht="12.75">
      <c r="B178" s="1"/>
      <c r="C178" s="7"/>
      <c r="D178" s="7"/>
      <c r="E178" s="7"/>
      <c r="F178" s="7"/>
      <c r="G178" s="8"/>
    </row>
    <row r="179" spans="2:7" ht="12.75">
      <c r="B179" s="1"/>
      <c r="C179" s="7"/>
      <c r="D179" s="7"/>
      <c r="E179" s="7"/>
      <c r="F179" s="7"/>
      <c r="G179" s="8"/>
    </row>
    <row r="180" spans="2:7" ht="12.75">
      <c r="B180" s="1"/>
      <c r="C180" s="7"/>
      <c r="D180" s="7"/>
      <c r="E180" s="7"/>
      <c r="F180" s="7"/>
      <c r="G180" s="8"/>
    </row>
    <row r="181" spans="2:7" ht="12.75">
      <c r="B181" s="1"/>
      <c r="C181" s="7"/>
      <c r="D181" s="7"/>
      <c r="E181" s="7"/>
      <c r="F181" s="7"/>
      <c r="G181" s="8"/>
    </row>
    <row r="182" spans="2:7" ht="12.75">
      <c r="B182" s="1"/>
      <c r="C182" s="7"/>
      <c r="D182" s="7"/>
      <c r="E182" s="7"/>
      <c r="F182" s="7"/>
      <c r="G182" s="8"/>
    </row>
    <row r="183" spans="2:7" ht="12.75">
      <c r="B183" s="1"/>
      <c r="C183" s="7"/>
      <c r="D183" s="7"/>
      <c r="E183" s="7"/>
      <c r="F183" s="7"/>
      <c r="G183" s="8"/>
    </row>
    <row r="184" spans="2:7" ht="12.75">
      <c r="B184" s="1"/>
      <c r="C184" s="7"/>
      <c r="D184" s="7"/>
      <c r="E184" s="7"/>
      <c r="F184" s="7"/>
      <c r="G184" s="8"/>
    </row>
    <row r="185" spans="2:7" ht="12.75">
      <c r="B185" s="1"/>
      <c r="C185" s="7"/>
      <c r="D185" s="7"/>
      <c r="E185" s="7"/>
      <c r="F185" s="7"/>
      <c r="G185" s="8"/>
    </row>
    <row r="186" spans="2:7" ht="12.75">
      <c r="B186" s="1"/>
      <c r="C186" s="7"/>
      <c r="D186" s="7"/>
      <c r="E186" s="7"/>
      <c r="F186" s="7"/>
      <c r="G186" s="8"/>
    </row>
    <row r="187" spans="2:7" ht="12.75">
      <c r="B187" s="1"/>
      <c r="C187" s="7"/>
      <c r="D187" s="7"/>
      <c r="E187" s="7"/>
      <c r="F187" s="7"/>
      <c r="G187" s="8"/>
    </row>
    <row r="188" spans="2:7" ht="12.75">
      <c r="B188" s="1"/>
      <c r="C188" s="7"/>
      <c r="D188" s="7"/>
      <c r="E188" s="7"/>
      <c r="F188" s="7"/>
      <c r="G188" s="8"/>
    </row>
    <row r="189" spans="2:7" ht="12.75">
      <c r="B189" s="1"/>
      <c r="C189" s="7"/>
      <c r="D189" s="7"/>
      <c r="E189" s="7"/>
      <c r="F189" s="7"/>
      <c r="G189" s="8"/>
    </row>
    <row r="190" spans="2:7" ht="12.75">
      <c r="B190" s="1"/>
      <c r="C190" s="7"/>
      <c r="D190" s="7"/>
      <c r="E190" s="7"/>
      <c r="F190" s="7"/>
      <c r="G190" s="8"/>
    </row>
    <row r="191" spans="2:7" ht="12.75">
      <c r="B191" s="1"/>
      <c r="C191" s="7"/>
      <c r="D191" s="7"/>
      <c r="E191" s="7"/>
      <c r="F191" s="7"/>
      <c r="G191" s="8"/>
    </row>
    <row r="192" spans="2:7" ht="12.75">
      <c r="B192" s="1"/>
      <c r="C192" s="7"/>
      <c r="D192" s="7"/>
      <c r="E192" s="7"/>
      <c r="F192" s="7"/>
      <c r="G192" s="8"/>
    </row>
    <row r="193" spans="2:7" ht="12.75">
      <c r="B193" s="1"/>
      <c r="C193" s="7"/>
      <c r="D193" s="7"/>
      <c r="E193" s="7"/>
      <c r="F193" s="7"/>
      <c r="G193" s="8"/>
    </row>
    <row r="194" spans="2:7" ht="12.75">
      <c r="B194" s="1"/>
      <c r="C194" s="7"/>
      <c r="D194" s="7"/>
      <c r="E194" s="7"/>
      <c r="F194" s="7"/>
      <c r="G194" s="8"/>
    </row>
    <row r="195" spans="2:7" ht="12.75">
      <c r="B195" s="1"/>
      <c r="C195" s="7"/>
      <c r="D195" s="7"/>
      <c r="E195" s="7"/>
      <c r="F195" s="7"/>
      <c r="G195" s="8"/>
    </row>
    <row r="196" spans="2:7" ht="12.75">
      <c r="B196" s="1"/>
      <c r="C196" s="7"/>
      <c r="D196" s="7"/>
      <c r="E196" s="7"/>
      <c r="F196" s="7"/>
      <c r="G196" s="8"/>
    </row>
    <row r="197" spans="2:7" ht="12.75">
      <c r="B197" s="1"/>
      <c r="C197" s="7"/>
      <c r="D197" s="7"/>
      <c r="E197" s="7"/>
      <c r="F197" s="7"/>
      <c r="G197" s="8"/>
    </row>
    <row r="198" spans="2:7" ht="12.75">
      <c r="B198" s="1"/>
      <c r="C198" s="7"/>
      <c r="D198" s="7"/>
      <c r="E198" s="7"/>
      <c r="F198" s="7"/>
      <c r="G198" s="8"/>
    </row>
    <row r="199" spans="2:7" ht="12.75">
      <c r="B199" s="1"/>
      <c r="C199" s="7"/>
      <c r="D199" s="7"/>
      <c r="E199" s="7"/>
      <c r="F199" s="7"/>
      <c r="G199" s="8"/>
    </row>
    <row r="200" spans="2:7" ht="12.75">
      <c r="B200" s="1"/>
      <c r="C200" s="7"/>
      <c r="D200" s="7"/>
      <c r="E200" s="7"/>
      <c r="F200" s="7"/>
      <c r="G200" s="8"/>
    </row>
    <row r="201" spans="2:7" ht="12.75">
      <c r="B201" s="1"/>
      <c r="C201" s="7"/>
      <c r="D201" s="7"/>
      <c r="E201" s="7"/>
      <c r="F201" s="7"/>
      <c r="G201" s="8"/>
    </row>
    <row r="202" spans="2:7" ht="12.75">
      <c r="B202" s="1"/>
      <c r="C202" s="7"/>
      <c r="D202" s="7"/>
      <c r="E202" s="7"/>
      <c r="F202" s="7"/>
      <c r="G202" s="8"/>
    </row>
    <row r="203" spans="2:7" ht="12.75">
      <c r="B203" s="1"/>
      <c r="C203" s="7"/>
      <c r="D203" s="7"/>
      <c r="E203" s="7"/>
      <c r="F203" s="7"/>
      <c r="G203" s="8"/>
    </row>
    <row r="204" spans="2:7" ht="12.75">
      <c r="B204" s="1"/>
      <c r="C204" s="7"/>
      <c r="D204" s="7"/>
      <c r="E204" s="7"/>
      <c r="F204" s="7"/>
      <c r="G204" s="8"/>
    </row>
    <row r="205" spans="2:7" ht="12.75">
      <c r="B205" s="1"/>
      <c r="C205" s="7"/>
      <c r="D205" s="7"/>
      <c r="E205" s="7"/>
      <c r="F205" s="7"/>
      <c r="G205" s="8"/>
    </row>
    <row r="206" spans="2:7" ht="12.75">
      <c r="B206" s="1"/>
      <c r="C206" s="7"/>
      <c r="D206" s="7"/>
      <c r="E206" s="7"/>
      <c r="F206" s="7"/>
      <c r="G206" s="8"/>
    </row>
    <row r="207" spans="2:7" ht="12.75">
      <c r="B207" s="1"/>
      <c r="C207" s="7"/>
      <c r="D207" s="7"/>
      <c r="E207" s="7"/>
      <c r="F207" s="7"/>
      <c r="G207" s="8"/>
    </row>
    <row r="208" spans="2:7" ht="12.75">
      <c r="B208" s="1"/>
      <c r="C208" s="7"/>
      <c r="D208" s="7"/>
      <c r="E208" s="7"/>
      <c r="F208" s="7"/>
      <c r="G208" s="8"/>
    </row>
    <row r="209" spans="2:7" ht="12.75">
      <c r="B209" s="1"/>
      <c r="C209" s="7"/>
      <c r="D209" s="7"/>
      <c r="E209" s="7"/>
      <c r="F209" s="7"/>
      <c r="G209" s="8"/>
    </row>
    <row r="210" spans="2:7" ht="12.75">
      <c r="B210" s="1"/>
      <c r="C210" s="7"/>
      <c r="D210" s="7"/>
      <c r="E210" s="7"/>
      <c r="F210" s="7"/>
      <c r="G210" s="8"/>
    </row>
    <row r="211" spans="2:7" ht="12.75">
      <c r="B211" s="1"/>
      <c r="C211" s="7"/>
      <c r="D211" s="7"/>
      <c r="E211" s="7"/>
      <c r="F211" s="7"/>
      <c r="G211" s="8"/>
    </row>
    <row r="212" spans="2:7" ht="12.75">
      <c r="B212" s="1"/>
      <c r="C212" s="7"/>
      <c r="D212" s="7"/>
      <c r="E212" s="7"/>
      <c r="F212" s="7"/>
      <c r="G212" s="8"/>
    </row>
    <row r="213" spans="2:7" ht="12.75">
      <c r="B213" s="1"/>
      <c r="C213" s="7"/>
      <c r="D213" s="7"/>
      <c r="E213" s="7"/>
      <c r="F213" s="7"/>
      <c r="G213" s="8"/>
    </row>
    <row r="214" spans="2:7" ht="12.75">
      <c r="B214" s="1"/>
      <c r="C214" s="7"/>
      <c r="D214" s="7"/>
      <c r="E214" s="7"/>
      <c r="F214" s="7"/>
      <c r="G214" s="8"/>
    </row>
    <row r="215" spans="2:7" ht="12.75">
      <c r="B215" s="1"/>
      <c r="C215" s="7"/>
      <c r="D215" s="7"/>
      <c r="E215" s="7"/>
      <c r="F215" s="7"/>
      <c r="G215" s="8"/>
    </row>
    <row r="216" spans="2:7" ht="12.75">
      <c r="B216" s="1"/>
      <c r="C216" s="7"/>
      <c r="D216" s="7"/>
      <c r="E216" s="7"/>
      <c r="F216" s="7"/>
      <c r="G216" s="8"/>
    </row>
    <row r="217" spans="2:7" ht="12.75">
      <c r="B217" s="1"/>
      <c r="C217" s="7"/>
      <c r="D217" s="7"/>
      <c r="E217" s="7"/>
      <c r="F217" s="7"/>
      <c r="G217" s="8"/>
    </row>
    <row r="218" spans="2:7" ht="12.75">
      <c r="B218" s="1"/>
      <c r="C218" s="7"/>
      <c r="D218" s="7"/>
      <c r="E218" s="7"/>
      <c r="F218" s="7"/>
      <c r="G218" s="8"/>
    </row>
    <row r="219" spans="2:7" ht="12.75">
      <c r="B219" s="1"/>
      <c r="C219" s="7"/>
      <c r="D219" s="7"/>
      <c r="E219" s="7"/>
      <c r="F219" s="7"/>
      <c r="G219" s="8"/>
    </row>
    <row r="220" spans="2:7" ht="12.75">
      <c r="B220" s="1"/>
      <c r="C220" s="7"/>
      <c r="D220" s="7"/>
      <c r="E220" s="7"/>
      <c r="F220" s="7"/>
      <c r="G220" s="8"/>
    </row>
    <row r="221" spans="2:7" ht="12.75">
      <c r="B221" s="1"/>
      <c r="C221" s="7"/>
      <c r="D221" s="7"/>
      <c r="E221" s="7"/>
      <c r="F221" s="7"/>
      <c r="G221" s="8"/>
    </row>
    <row r="222" spans="2:7" ht="12.75">
      <c r="B222" s="1"/>
      <c r="C222" s="7"/>
      <c r="D222" s="7"/>
      <c r="E222" s="7"/>
      <c r="F222" s="7"/>
      <c r="G222" s="8"/>
    </row>
    <row r="223" spans="2:7" ht="12.75">
      <c r="B223" s="1"/>
      <c r="C223" s="7"/>
      <c r="D223" s="7"/>
      <c r="E223" s="7"/>
      <c r="F223" s="7"/>
      <c r="G223" s="8"/>
    </row>
    <row r="224" spans="2:7" ht="12.75">
      <c r="B224" s="1"/>
      <c r="C224" s="7"/>
      <c r="D224" s="7"/>
      <c r="E224" s="7"/>
      <c r="F224" s="7"/>
      <c r="G224" s="8"/>
    </row>
    <row r="225" spans="2:7" ht="12.75">
      <c r="B225" s="1"/>
      <c r="C225" s="7"/>
      <c r="D225" s="7"/>
      <c r="E225" s="7"/>
      <c r="F225" s="7"/>
      <c r="G225" s="8"/>
    </row>
    <row r="226" spans="2:7" ht="12.75">
      <c r="B226" s="1"/>
      <c r="C226" s="7"/>
      <c r="D226" s="7"/>
      <c r="E226" s="7"/>
      <c r="F226" s="7"/>
      <c r="G226" s="8"/>
    </row>
    <row r="227" spans="2:7" ht="12.75">
      <c r="B227" s="1"/>
      <c r="C227" s="7"/>
      <c r="D227" s="7"/>
      <c r="E227" s="7"/>
      <c r="F227" s="7"/>
      <c r="G227" s="8"/>
    </row>
    <row r="228" spans="2:7" ht="12.75">
      <c r="B228" s="1"/>
      <c r="C228" s="7"/>
      <c r="D228" s="7"/>
      <c r="E228" s="7"/>
      <c r="F228" s="7"/>
      <c r="G228" s="8"/>
    </row>
    <row r="229" spans="2:7" ht="12.75">
      <c r="B229" s="1"/>
      <c r="C229" s="7"/>
      <c r="D229" s="7"/>
      <c r="E229" s="7"/>
      <c r="F229" s="7"/>
      <c r="G229" s="8"/>
    </row>
    <row r="230" spans="2:7" ht="12.75">
      <c r="B230" s="1"/>
      <c r="C230" s="7"/>
      <c r="D230" s="7"/>
      <c r="E230" s="7"/>
      <c r="F230" s="7"/>
      <c r="G230" s="8"/>
    </row>
    <row r="231" spans="2:7" ht="12.75">
      <c r="B231" s="119" t="s">
        <v>88</v>
      </c>
      <c r="C231" s="7"/>
      <c r="D231" s="7"/>
      <c r="E231" s="7"/>
      <c r="F231" s="7"/>
      <c r="G231" s="8"/>
    </row>
    <row r="232" spans="2:7" ht="12.75">
      <c r="B232" s="68" t="s">
        <v>54</v>
      </c>
      <c r="C232" s="7"/>
      <c r="D232" s="7"/>
      <c r="E232" s="7"/>
      <c r="F232" s="7"/>
      <c r="G232" s="8"/>
    </row>
    <row r="233" spans="2:7" ht="12.75">
      <c r="B233" s="1"/>
      <c r="C233" s="7"/>
      <c r="D233" s="7"/>
      <c r="E233" s="7"/>
      <c r="F233" s="7"/>
      <c r="G233" s="8"/>
    </row>
    <row r="234" spans="2:7" ht="12.75">
      <c r="B234" s="9"/>
      <c r="C234" s="7"/>
      <c r="D234" s="7"/>
      <c r="E234" s="7"/>
      <c r="F234" s="7"/>
      <c r="G234" s="8"/>
    </row>
    <row r="235" spans="2:7" ht="12.75">
      <c r="B235" s="9"/>
      <c r="C235" s="7"/>
      <c r="D235" s="7"/>
      <c r="E235" s="7"/>
      <c r="F235" s="7"/>
      <c r="G235" s="8"/>
    </row>
    <row r="236" spans="2:7" ht="12.75">
      <c r="B236" s="9"/>
      <c r="C236" s="7"/>
      <c r="D236" s="7"/>
      <c r="E236" s="7"/>
      <c r="F236" s="7"/>
      <c r="G236" s="8"/>
    </row>
    <row r="237" spans="2:7" ht="12.75">
      <c r="B237" s="9"/>
      <c r="C237" s="7"/>
      <c r="D237" s="7"/>
      <c r="E237" s="7"/>
      <c r="F237" s="7"/>
      <c r="G237" s="8"/>
    </row>
    <row r="238" spans="2:7" ht="12.75">
      <c r="B238" s="9"/>
      <c r="C238" s="7"/>
      <c r="D238" s="7"/>
      <c r="E238" s="7"/>
      <c r="F238" s="7"/>
      <c r="G238" s="8"/>
    </row>
    <row r="239" spans="2:7" ht="12.75">
      <c r="B239" s="9"/>
      <c r="C239" s="7"/>
      <c r="D239" s="7"/>
      <c r="E239" s="7"/>
      <c r="F239" s="7"/>
      <c r="G239" s="8"/>
    </row>
    <row r="240" spans="2:7" ht="12.75">
      <c r="B240" s="9"/>
      <c r="C240" s="7"/>
      <c r="D240" s="7"/>
      <c r="E240" s="7"/>
      <c r="F240" s="7"/>
      <c r="G240" s="8"/>
    </row>
    <row r="241" spans="2:7" ht="12.75">
      <c r="B241" s="9"/>
      <c r="C241" s="7"/>
      <c r="D241" s="7"/>
      <c r="E241" s="7"/>
      <c r="F241" s="7"/>
      <c r="G241" s="8"/>
    </row>
    <row r="242" spans="2:7" ht="12.75">
      <c r="B242" s="9"/>
      <c r="C242" s="7"/>
      <c r="D242" s="7"/>
      <c r="E242" s="7"/>
      <c r="F242" s="7"/>
      <c r="G242" s="8"/>
    </row>
    <row r="243" spans="2:7" ht="12.75">
      <c r="B243" s="9"/>
      <c r="C243" s="7"/>
      <c r="D243" s="7"/>
      <c r="E243" s="7"/>
      <c r="F243" s="7"/>
      <c r="G243" s="8"/>
    </row>
    <row r="244" spans="2:7" ht="12.75">
      <c r="B244" s="9"/>
      <c r="C244" s="7"/>
      <c r="D244" s="7"/>
      <c r="E244" s="7"/>
      <c r="F244" s="7"/>
      <c r="G244" s="8"/>
    </row>
    <row r="245" spans="2:7" ht="12.75">
      <c r="B245" s="9"/>
      <c r="C245" s="7"/>
      <c r="D245" s="7"/>
      <c r="E245" s="7"/>
      <c r="F245" s="7"/>
      <c r="G245" s="8"/>
    </row>
    <row r="246" spans="2:7" ht="12.75">
      <c r="B246" s="9"/>
      <c r="C246" s="7"/>
      <c r="D246" s="7"/>
      <c r="E246" s="7"/>
      <c r="F246" s="7"/>
      <c r="G246" s="8"/>
    </row>
    <row r="247" spans="2:7" ht="12.75">
      <c r="B247" s="9"/>
      <c r="C247" s="7"/>
      <c r="D247" s="7"/>
      <c r="E247" s="7"/>
      <c r="F247" s="7"/>
      <c r="G247" s="8"/>
    </row>
    <row r="248" spans="2:7" ht="12.75">
      <c r="B248" s="9"/>
      <c r="C248" s="7"/>
      <c r="D248" s="7"/>
      <c r="E248" s="7"/>
      <c r="F248" s="7"/>
      <c r="G248" s="8"/>
    </row>
    <row r="249" spans="2:7" ht="12.75">
      <c r="B249" s="9"/>
      <c r="C249" s="7"/>
      <c r="D249" s="7"/>
      <c r="E249" s="7"/>
      <c r="F249" s="7"/>
      <c r="G249" s="8"/>
    </row>
    <row r="250" spans="2:7" ht="12.75">
      <c r="B250" s="9"/>
      <c r="C250" s="7"/>
      <c r="D250" s="7"/>
      <c r="E250" s="7"/>
      <c r="F250" s="7"/>
      <c r="G250" s="8"/>
    </row>
    <row r="251" spans="2:7" ht="12.75">
      <c r="B251" s="9"/>
      <c r="C251" s="7"/>
      <c r="D251" s="7"/>
      <c r="E251" s="7"/>
      <c r="F251" s="7"/>
      <c r="G251" s="8"/>
    </row>
    <row r="252" spans="2:7" ht="12.75">
      <c r="B252" s="9"/>
      <c r="C252" s="7"/>
      <c r="D252" s="7"/>
      <c r="E252" s="7"/>
      <c r="F252" s="7"/>
      <c r="G252" s="8"/>
    </row>
    <row r="253" spans="2:7" ht="12.75">
      <c r="B253" s="9"/>
      <c r="C253" s="7"/>
      <c r="D253" s="7"/>
      <c r="E253" s="7"/>
      <c r="F253" s="7"/>
      <c r="G253" s="8"/>
    </row>
    <row r="254" spans="6:7" ht="12.75">
      <c r="F254" s="7"/>
      <c r="G254" s="8"/>
    </row>
    <row r="255" spans="6:7" ht="12.75">
      <c r="F255" s="7"/>
      <c r="G255" s="8"/>
    </row>
    <row r="256" spans="6:7" ht="12.75">
      <c r="F256" s="7"/>
      <c r="G256" s="8"/>
    </row>
    <row r="257" spans="6:7" ht="12.75">
      <c r="F257" s="7"/>
      <c r="G257" s="8"/>
    </row>
    <row r="258" spans="6:7" ht="12.75">
      <c r="F258" s="7"/>
      <c r="G258" s="8"/>
    </row>
    <row r="259" spans="6:7" ht="12.75">
      <c r="F259" s="7"/>
      <c r="G259" s="8"/>
    </row>
    <row r="260" spans="2:7" ht="12.75">
      <c r="B260" s="1" t="s">
        <v>104</v>
      </c>
      <c r="C260" s="7"/>
      <c r="D260" s="7"/>
      <c r="E260" s="7"/>
      <c r="F260" s="7"/>
      <c r="G260" s="8"/>
    </row>
    <row r="261" spans="2:7" ht="12.75">
      <c r="B261" s="1" t="s">
        <v>132</v>
      </c>
      <c r="C261" s="9"/>
      <c r="D261" s="9"/>
      <c r="E261" s="9"/>
      <c r="F261" s="7"/>
      <c r="G261" s="8"/>
    </row>
    <row r="262" spans="2:7" ht="12.75">
      <c r="B262" s="9"/>
      <c r="C262" s="9"/>
      <c r="D262" s="9"/>
      <c r="E262" s="9"/>
      <c r="F262" s="7"/>
      <c r="G262" s="8"/>
    </row>
    <row r="263" spans="2:7" ht="16.5" customHeight="1">
      <c r="B263" s="221" t="s">
        <v>93</v>
      </c>
      <c r="C263" s="170" t="s">
        <v>22</v>
      </c>
      <c r="D263" s="66" t="s">
        <v>130</v>
      </c>
      <c r="E263" s="81" t="s">
        <v>131</v>
      </c>
      <c r="F263" s="7"/>
      <c r="G263" s="8"/>
    </row>
    <row r="264" spans="2:7" ht="27" customHeight="1">
      <c r="B264" s="222"/>
      <c r="C264" s="172" t="s">
        <v>95</v>
      </c>
      <c r="D264" s="169" t="s">
        <v>95</v>
      </c>
      <c r="E264" s="169" t="s">
        <v>95</v>
      </c>
      <c r="F264" s="7"/>
      <c r="G264" s="8"/>
    </row>
    <row r="265" spans="2:7" ht="12.75">
      <c r="B265" s="53" t="s">
        <v>16</v>
      </c>
      <c r="C265" s="190">
        <f aca="true" t="shared" si="2" ref="C265:D284">(C133/C68)*100</f>
        <v>1.637194348083594</v>
      </c>
      <c r="D265" s="190">
        <f t="shared" si="2"/>
        <v>3.3132335284240186</v>
      </c>
      <c r="E265" s="191">
        <f aca="true" t="shared" si="3" ref="E265:E284">+D265-C265</f>
        <v>1.6760391803404247</v>
      </c>
      <c r="F265" s="7"/>
      <c r="G265" s="8"/>
    </row>
    <row r="266" spans="2:7" ht="12.75">
      <c r="B266" s="62" t="s">
        <v>0</v>
      </c>
      <c r="C266" s="192">
        <f t="shared" si="2"/>
        <v>2.3671529942042575</v>
      </c>
      <c r="D266" s="192">
        <f t="shared" si="2"/>
        <v>2.6579288272498665</v>
      </c>
      <c r="E266" s="193">
        <f t="shared" si="3"/>
        <v>0.29077583304560894</v>
      </c>
      <c r="F266" s="7"/>
      <c r="G266" s="8"/>
    </row>
    <row r="267" spans="2:7" ht="12.75">
      <c r="B267" s="62" t="s">
        <v>1</v>
      </c>
      <c r="C267" s="192">
        <f t="shared" si="2"/>
        <v>1.39482495929032</v>
      </c>
      <c r="D267" s="192">
        <f t="shared" si="2"/>
        <v>2.9578914207707654</v>
      </c>
      <c r="E267" s="193">
        <f t="shared" si="3"/>
        <v>1.5630664614804455</v>
      </c>
      <c r="F267" s="7"/>
      <c r="G267" s="8"/>
    </row>
    <row r="268" spans="2:7" ht="12.75">
      <c r="B268" s="62" t="s">
        <v>2</v>
      </c>
      <c r="C268" s="192">
        <f t="shared" si="2"/>
        <v>2.0858647225597404</v>
      </c>
      <c r="D268" s="192">
        <f t="shared" si="2"/>
        <v>2.712489597624885</v>
      </c>
      <c r="E268" s="193">
        <f t="shared" si="3"/>
        <v>0.6266248750651444</v>
      </c>
      <c r="F268" s="7"/>
      <c r="G268" s="8"/>
    </row>
    <row r="269" spans="2:7" ht="12.75">
      <c r="B269" s="62" t="s">
        <v>17</v>
      </c>
      <c r="C269" s="192">
        <f t="shared" si="2"/>
        <v>1.6365002882793838</v>
      </c>
      <c r="D269" s="192">
        <f t="shared" si="2"/>
        <v>3.526312559721577</v>
      </c>
      <c r="E269" s="193">
        <f t="shared" si="3"/>
        <v>1.8898122714421932</v>
      </c>
      <c r="F269" s="7"/>
      <c r="G269" s="8"/>
    </row>
    <row r="270" spans="2:7" ht="12.75">
      <c r="B270" s="62" t="s">
        <v>3</v>
      </c>
      <c r="C270" s="192">
        <f t="shared" si="2"/>
        <v>1.4072181540194737</v>
      </c>
      <c r="D270" s="192">
        <f t="shared" si="2"/>
        <v>1.7250719968064783</v>
      </c>
      <c r="E270" s="193">
        <f t="shared" si="3"/>
        <v>0.31785384278700457</v>
      </c>
      <c r="F270" s="7"/>
      <c r="G270" s="8"/>
    </row>
    <row r="271" spans="2:7" ht="12.75">
      <c r="B271" s="62" t="s">
        <v>18</v>
      </c>
      <c r="C271" s="192">
        <f t="shared" si="2"/>
        <v>1.9993619057747527</v>
      </c>
      <c r="D271" s="192">
        <f t="shared" si="2"/>
        <v>3.077738429086365</v>
      </c>
      <c r="E271" s="193">
        <f t="shared" si="3"/>
        <v>1.0783765233116125</v>
      </c>
      <c r="F271" s="7"/>
      <c r="G271" s="8"/>
    </row>
    <row r="272" spans="2:7" ht="12.75">
      <c r="B272" s="62" t="s">
        <v>19</v>
      </c>
      <c r="C272" s="192">
        <f t="shared" si="2"/>
        <v>2.3714685167110714</v>
      </c>
      <c r="D272" s="192">
        <f t="shared" si="2"/>
        <v>5.270467754710456</v>
      </c>
      <c r="E272" s="193">
        <f t="shared" si="3"/>
        <v>2.8989992379993845</v>
      </c>
      <c r="F272" s="7"/>
      <c r="G272" s="8"/>
    </row>
    <row r="273" spans="2:7" ht="12.75">
      <c r="B273" s="62" t="s">
        <v>4</v>
      </c>
      <c r="C273" s="192">
        <f t="shared" si="2"/>
        <v>1.139325653745901</v>
      </c>
      <c r="D273" s="192">
        <f t="shared" si="2"/>
        <v>3.4174631296145055</v>
      </c>
      <c r="E273" s="193">
        <f t="shared" si="3"/>
        <v>2.2781374758686046</v>
      </c>
      <c r="F273" s="7"/>
      <c r="G273" s="8"/>
    </row>
    <row r="274" spans="2:7" ht="12.75">
      <c r="B274" s="62" t="s">
        <v>5</v>
      </c>
      <c r="C274" s="192">
        <f t="shared" si="2"/>
        <v>0.7206566749605926</v>
      </c>
      <c r="D274" s="192">
        <f t="shared" si="2"/>
        <v>1.5217722916759473</v>
      </c>
      <c r="E274" s="193">
        <f t="shared" si="3"/>
        <v>0.8011156167153547</v>
      </c>
      <c r="F274" s="7"/>
      <c r="G274" s="8"/>
    </row>
    <row r="275" spans="2:7" ht="12.75">
      <c r="B275" s="62" t="s">
        <v>6</v>
      </c>
      <c r="C275" s="192">
        <f t="shared" si="2"/>
        <v>4.281015960634799</v>
      </c>
      <c r="D275" s="192">
        <f t="shared" si="2"/>
        <v>7.421155630778996</v>
      </c>
      <c r="E275" s="193">
        <f t="shared" si="3"/>
        <v>3.1401396701441966</v>
      </c>
      <c r="F275" s="7"/>
      <c r="G275" s="8"/>
    </row>
    <row r="276" spans="2:7" ht="12.75">
      <c r="B276" s="62" t="s">
        <v>7</v>
      </c>
      <c r="C276" s="192">
        <f t="shared" si="2"/>
        <v>1.0697281820137814</v>
      </c>
      <c r="D276" s="192">
        <f t="shared" si="2"/>
        <v>1.5589349070014693</v>
      </c>
      <c r="E276" s="193">
        <f t="shared" si="3"/>
        <v>0.4892067249876879</v>
      </c>
      <c r="F276" s="7"/>
      <c r="G276" s="8"/>
    </row>
    <row r="277" spans="2:7" ht="12.75">
      <c r="B277" s="62" t="s">
        <v>8</v>
      </c>
      <c r="C277" s="192">
        <f t="shared" si="2"/>
        <v>1.8088016241975753</v>
      </c>
      <c r="D277" s="192">
        <f t="shared" si="2"/>
        <v>2.885155848485687</v>
      </c>
      <c r="E277" s="193">
        <f t="shared" si="3"/>
        <v>1.076354224288112</v>
      </c>
      <c r="F277" s="7"/>
      <c r="G277" s="8"/>
    </row>
    <row r="278" spans="2:7" ht="12.75">
      <c r="B278" s="62" t="s">
        <v>9</v>
      </c>
      <c r="C278" s="192">
        <f t="shared" si="2"/>
        <v>1.3125845737483086</v>
      </c>
      <c r="D278" s="192">
        <f t="shared" si="2"/>
        <v>1.7487694362034383</v>
      </c>
      <c r="E278" s="193">
        <f t="shared" si="3"/>
        <v>0.43618486245512966</v>
      </c>
      <c r="F278" s="7"/>
      <c r="G278" s="8"/>
    </row>
    <row r="279" spans="2:7" ht="12.75">
      <c r="B279" s="62" t="s">
        <v>10</v>
      </c>
      <c r="C279" s="192">
        <f t="shared" si="2"/>
        <v>2.999866215228823</v>
      </c>
      <c r="D279" s="192">
        <f t="shared" si="2"/>
        <v>3.5968992248062013</v>
      </c>
      <c r="E279" s="193">
        <f t="shared" si="3"/>
        <v>0.5970330095773781</v>
      </c>
      <c r="F279" s="7"/>
      <c r="G279" s="8"/>
    </row>
    <row r="280" spans="2:7" ht="12.75">
      <c r="B280" s="62" t="s">
        <v>44</v>
      </c>
      <c r="C280" s="192">
        <f t="shared" si="2"/>
        <v>2.515550780366433</v>
      </c>
      <c r="D280" s="192">
        <f t="shared" si="2"/>
        <v>2.077074012210725</v>
      </c>
      <c r="E280" s="193">
        <f t="shared" si="3"/>
        <v>-0.438476768155708</v>
      </c>
      <c r="F280" s="7"/>
      <c r="G280" s="8"/>
    </row>
    <row r="281" spans="2:7" ht="12.75">
      <c r="B281" s="62" t="s">
        <v>12</v>
      </c>
      <c r="C281" s="192">
        <f t="shared" si="2"/>
        <v>2.1220210838091154</v>
      </c>
      <c r="D281" s="192">
        <f t="shared" si="2"/>
        <v>2.9454100543380473</v>
      </c>
      <c r="E281" s="193">
        <f t="shared" si="3"/>
        <v>0.8233889705289319</v>
      </c>
      <c r="F281" s="7"/>
      <c r="G281" s="8"/>
    </row>
    <row r="282" spans="2:7" ht="12.75">
      <c r="B282" s="62" t="s">
        <v>13</v>
      </c>
      <c r="C282" s="192">
        <f t="shared" si="2"/>
        <v>2.5502318392581143</v>
      </c>
      <c r="D282" s="192">
        <f t="shared" si="2"/>
        <v>2.833860374604719</v>
      </c>
      <c r="E282" s="193">
        <f t="shared" si="3"/>
        <v>0.2836285353466046</v>
      </c>
      <c r="F282" s="7"/>
      <c r="G282" s="8"/>
    </row>
    <row r="283" spans="2:7" ht="12.75">
      <c r="B283" s="62" t="s">
        <v>14</v>
      </c>
      <c r="C283" s="192">
        <f t="shared" si="2"/>
        <v>3.4315261673456594</v>
      </c>
      <c r="D283" s="192">
        <f t="shared" si="2"/>
        <v>3.424750989220903</v>
      </c>
      <c r="E283" s="193">
        <f t="shared" si="3"/>
        <v>-0.006775178124756476</v>
      </c>
      <c r="F283" s="7"/>
      <c r="G283" s="8"/>
    </row>
    <row r="284" spans="2:7" ht="12.75">
      <c r="B284" s="63" t="s">
        <v>15</v>
      </c>
      <c r="C284" s="194">
        <f t="shared" si="2"/>
        <v>1.6736557501248597</v>
      </c>
      <c r="D284" s="194">
        <f t="shared" si="2"/>
        <v>2.987142382040013</v>
      </c>
      <c r="E284" s="195">
        <f t="shared" si="3"/>
        <v>1.3134866319151532</v>
      </c>
      <c r="F284" s="7"/>
      <c r="G284" s="8"/>
    </row>
    <row r="285" spans="2:7" ht="12.75">
      <c r="B285" s="1"/>
      <c r="C285" s="20"/>
      <c r="D285" s="20"/>
      <c r="E285" s="31"/>
      <c r="F285" s="7"/>
      <c r="G285" s="8"/>
    </row>
    <row r="286" spans="2:7" ht="12.75">
      <c r="B286" s="68" t="s">
        <v>84</v>
      </c>
      <c r="C286" s="20"/>
      <c r="D286" s="20"/>
      <c r="E286" s="31"/>
      <c r="F286" s="7"/>
      <c r="G286" s="8"/>
    </row>
    <row r="287" spans="2:7" ht="12.75">
      <c r="B287" s="68" t="s">
        <v>180</v>
      </c>
      <c r="C287" s="20"/>
      <c r="D287" s="20"/>
      <c r="E287" s="31"/>
      <c r="F287" s="7"/>
      <c r="G287" s="8"/>
    </row>
    <row r="288" spans="2:7" ht="12.75">
      <c r="B288" s="68" t="s">
        <v>96</v>
      </c>
      <c r="C288" s="20"/>
      <c r="D288" s="20"/>
      <c r="E288" s="31"/>
      <c r="F288" s="7"/>
      <c r="G288" s="8"/>
    </row>
    <row r="289" spans="3:7" ht="12.75">
      <c r="C289" s="20"/>
      <c r="D289" s="20"/>
      <c r="E289" s="31"/>
      <c r="F289" s="7"/>
      <c r="G289" s="8"/>
    </row>
    <row r="290" spans="3:7" ht="12.75">
      <c r="C290" s="30"/>
      <c r="D290" s="20"/>
      <c r="E290" s="31"/>
      <c r="F290" s="7"/>
      <c r="G290" s="8"/>
    </row>
    <row r="291" spans="2:7" ht="12.75">
      <c r="B291" s="1"/>
      <c r="C291" s="20"/>
      <c r="D291" s="20"/>
      <c r="E291" s="31"/>
      <c r="F291" s="7"/>
      <c r="G291" s="8"/>
    </row>
    <row r="292" spans="2:7" ht="12.75">
      <c r="B292" s="1"/>
      <c r="C292" s="20"/>
      <c r="D292" s="20"/>
      <c r="E292" s="31"/>
      <c r="F292" s="7"/>
      <c r="G292" s="8"/>
    </row>
    <row r="293" spans="2:7" ht="12.75">
      <c r="B293" s="1"/>
      <c r="C293" s="20"/>
      <c r="D293" s="20"/>
      <c r="E293" s="31"/>
      <c r="F293" s="7"/>
      <c r="G293" s="8"/>
    </row>
    <row r="294" spans="2:7" ht="12.75">
      <c r="B294" s="1"/>
      <c r="C294" s="20"/>
      <c r="D294" s="20"/>
      <c r="E294" s="31"/>
      <c r="F294" s="7"/>
      <c r="G294" s="8"/>
    </row>
    <row r="295" spans="2:7" ht="12.75">
      <c r="B295" s="1"/>
      <c r="C295" s="20"/>
      <c r="D295" s="20"/>
      <c r="E295" s="31"/>
      <c r="F295" s="7"/>
      <c r="G295" s="8"/>
    </row>
    <row r="296" spans="2:7" ht="12.75">
      <c r="B296" s="1"/>
      <c r="C296" s="20"/>
      <c r="D296" s="20"/>
      <c r="E296" s="31"/>
      <c r="F296" s="7"/>
      <c r="G296" s="8"/>
    </row>
    <row r="297" spans="2:7" ht="12.75">
      <c r="B297" s="1"/>
      <c r="C297" s="20"/>
      <c r="D297" s="20"/>
      <c r="E297" s="31"/>
      <c r="F297" s="7"/>
      <c r="G297" s="8"/>
    </row>
    <row r="298" spans="2:7" ht="12.75">
      <c r="B298" s="1"/>
      <c r="C298" s="20"/>
      <c r="D298" s="20"/>
      <c r="E298" s="31"/>
      <c r="F298" s="7"/>
      <c r="G298" s="8"/>
    </row>
    <row r="299" spans="2:7" ht="12.75">
      <c r="B299" s="1"/>
      <c r="C299" s="20"/>
      <c r="D299" s="20"/>
      <c r="E299" s="31"/>
      <c r="F299" s="7"/>
      <c r="G299" s="8"/>
    </row>
    <row r="300" spans="2:7" ht="12.75">
      <c r="B300" s="1"/>
      <c r="C300" s="20"/>
      <c r="D300" s="20"/>
      <c r="E300" s="31"/>
      <c r="F300" s="7"/>
      <c r="G300" s="8"/>
    </row>
    <row r="301" spans="2:7" ht="12.75">
      <c r="B301" s="1"/>
      <c r="C301" s="20"/>
      <c r="D301" s="20"/>
      <c r="E301" s="31"/>
      <c r="F301" s="7"/>
      <c r="G301" s="8"/>
    </row>
    <row r="302" spans="2:7" ht="12.75">
      <c r="B302" s="1"/>
      <c r="C302" s="20"/>
      <c r="D302" s="20"/>
      <c r="E302" s="31"/>
      <c r="F302" s="7"/>
      <c r="G302" s="8"/>
    </row>
    <row r="303" spans="2:7" ht="12.75">
      <c r="B303" s="1"/>
      <c r="C303" s="20"/>
      <c r="D303" s="20"/>
      <c r="E303" s="31"/>
      <c r="F303" s="7"/>
      <c r="G303" s="8"/>
    </row>
    <row r="304" spans="2:7" ht="12.75">
      <c r="B304" s="1"/>
      <c r="C304" s="20"/>
      <c r="D304" s="20"/>
      <c r="E304" s="31"/>
      <c r="F304" s="7"/>
      <c r="G304" s="8"/>
    </row>
    <row r="305" spans="2:7" ht="12.75">
      <c r="B305" s="1"/>
      <c r="C305" s="20"/>
      <c r="D305" s="20"/>
      <c r="E305" s="31"/>
      <c r="F305" s="7"/>
      <c r="G305" s="8"/>
    </row>
    <row r="306" spans="2:7" ht="12.75">
      <c r="B306" s="1"/>
      <c r="C306" s="20"/>
      <c r="D306" s="20"/>
      <c r="E306" s="31"/>
      <c r="F306" s="7"/>
      <c r="G306" s="8"/>
    </row>
    <row r="307" spans="2:7" ht="12.75">
      <c r="B307" s="1"/>
      <c r="C307" s="20"/>
      <c r="D307" s="20"/>
      <c r="E307" s="31"/>
      <c r="F307" s="7"/>
      <c r="G307" s="8"/>
    </row>
    <row r="308" spans="2:7" ht="12.75">
      <c r="B308" s="1"/>
      <c r="C308" s="20"/>
      <c r="D308" s="20"/>
      <c r="E308" s="31"/>
      <c r="F308" s="7"/>
      <c r="G308" s="8"/>
    </row>
    <row r="309" spans="2:7" ht="12.75">
      <c r="B309" s="1"/>
      <c r="C309" s="20"/>
      <c r="D309" s="20"/>
      <c r="E309" s="31"/>
      <c r="F309" s="7"/>
      <c r="G309" s="8"/>
    </row>
    <row r="310" spans="2:7" ht="12.75">
      <c r="B310" s="1"/>
      <c r="C310" s="20"/>
      <c r="D310" s="20"/>
      <c r="E310" s="31"/>
      <c r="F310" s="7"/>
      <c r="G310" s="8"/>
    </row>
    <row r="311" spans="2:7" ht="12.75">
      <c r="B311" s="1"/>
      <c r="C311" s="20"/>
      <c r="D311" s="20"/>
      <c r="E311" s="31"/>
      <c r="F311" s="7"/>
      <c r="G311" s="8"/>
    </row>
    <row r="312" spans="2:7" ht="12.75">
      <c r="B312" s="1"/>
      <c r="C312" s="20"/>
      <c r="D312" s="20"/>
      <c r="E312" s="31"/>
      <c r="F312" s="7"/>
      <c r="G312" s="8"/>
    </row>
    <row r="313" spans="2:7" ht="12.75">
      <c r="B313" s="1"/>
      <c r="C313" s="20"/>
      <c r="D313" s="20"/>
      <c r="E313" s="31"/>
      <c r="F313" s="7"/>
      <c r="G313" s="8"/>
    </row>
    <row r="314" spans="2:7" ht="12.75">
      <c r="B314" s="1"/>
      <c r="C314" s="20"/>
      <c r="D314" s="20"/>
      <c r="E314" s="31"/>
      <c r="F314" s="7"/>
      <c r="G314" s="8"/>
    </row>
    <row r="315" spans="2:7" ht="12.75">
      <c r="B315" s="1"/>
      <c r="C315" s="20"/>
      <c r="D315" s="20"/>
      <c r="E315" s="31"/>
      <c r="F315" s="7"/>
      <c r="G315" s="8"/>
    </row>
    <row r="316" spans="2:7" ht="12.75">
      <c r="B316" s="1"/>
      <c r="C316" s="20"/>
      <c r="D316" s="20"/>
      <c r="E316" s="31"/>
      <c r="F316" s="7"/>
      <c r="G316" s="8"/>
    </row>
    <row r="317" spans="2:7" ht="12.75">
      <c r="B317" s="1"/>
      <c r="C317" s="20"/>
      <c r="D317" s="20"/>
      <c r="E317" s="31"/>
      <c r="F317" s="7"/>
      <c r="G317" s="8"/>
    </row>
    <row r="318" spans="2:7" ht="12.75">
      <c r="B318" s="1"/>
      <c r="C318" s="20"/>
      <c r="D318" s="20"/>
      <c r="E318" s="31"/>
      <c r="F318" s="7"/>
      <c r="G318" s="8"/>
    </row>
    <row r="319" spans="2:7" ht="12.75">
      <c r="B319" s="1"/>
      <c r="C319" s="7"/>
      <c r="D319" s="7"/>
      <c r="E319" s="7"/>
      <c r="F319" s="7"/>
      <c r="G319" s="8"/>
    </row>
    <row r="320" spans="6:7" ht="12.75">
      <c r="F320" s="7"/>
      <c r="G320" s="8"/>
    </row>
    <row r="321" spans="6:7" ht="12.75">
      <c r="F321" s="7"/>
      <c r="G321" s="8"/>
    </row>
    <row r="322" spans="6:7" ht="12.75">
      <c r="F322" s="7"/>
      <c r="G322" s="8"/>
    </row>
    <row r="323" spans="2:7" ht="12.75">
      <c r="B323" s="1"/>
      <c r="C323" s="7"/>
      <c r="D323" s="7"/>
      <c r="E323" s="7"/>
      <c r="F323" s="7"/>
      <c r="G323" s="8"/>
    </row>
    <row r="324" spans="2:7" ht="12.75">
      <c r="B324" s="1"/>
      <c r="C324" s="7"/>
      <c r="D324" s="7"/>
      <c r="E324" s="7"/>
      <c r="F324" s="7"/>
      <c r="G324" s="8"/>
    </row>
    <row r="325" spans="2:7" ht="12.75">
      <c r="B325" s="1"/>
      <c r="C325" s="7"/>
      <c r="D325" s="7"/>
      <c r="E325" s="7"/>
      <c r="F325" s="7"/>
      <c r="G325" s="8"/>
    </row>
    <row r="326" spans="2:7" ht="12.75">
      <c r="B326" s="1"/>
      <c r="C326" s="7"/>
      <c r="D326" s="7"/>
      <c r="E326" s="7"/>
      <c r="F326" s="7"/>
      <c r="G326" s="8"/>
    </row>
    <row r="327" spans="2:7" ht="12.75">
      <c r="B327" s="1"/>
      <c r="C327" s="7"/>
      <c r="D327" s="7"/>
      <c r="E327" s="7"/>
      <c r="F327" s="7"/>
      <c r="G327" s="8"/>
    </row>
    <row r="328" spans="2:7" ht="12.75">
      <c r="B328" s="1"/>
      <c r="C328" s="7"/>
      <c r="D328" s="7"/>
      <c r="E328" s="7"/>
      <c r="F328" s="7"/>
      <c r="G328" s="8"/>
    </row>
    <row r="329" spans="2:7" ht="12.75">
      <c r="B329" s="1"/>
      <c r="C329" s="7"/>
      <c r="D329" s="7"/>
      <c r="E329" s="7"/>
      <c r="F329" s="7"/>
      <c r="G329" s="8"/>
    </row>
    <row r="330" spans="2:7" ht="12.75">
      <c r="B330" s="1"/>
      <c r="C330" s="7"/>
      <c r="D330" s="7"/>
      <c r="E330" s="7"/>
      <c r="F330" s="7"/>
      <c r="G330" s="8"/>
    </row>
    <row r="331" spans="2:7" ht="12.75">
      <c r="B331" s="1"/>
      <c r="C331" s="7"/>
      <c r="D331" s="7"/>
      <c r="E331" s="7"/>
      <c r="F331" s="7"/>
      <c r="G331" s="8"/>
    </row>
    <row r="332" spans="2:7" ht="12.75">
      <c r="B332" s="1"/>
      <c r="C332" s="7"/>
      <c r="D332" s="7"/>
      <c r="E332" s="7"/>
      <c r="F332" s="7"/>
      <c r="G332" s="8"/>
    </row>
    <row r="333" spans="2:7" ht="12.75">
      <c r="B333" s="1"/>
      <c r="C333" s="7"/>
      <c r="D333" s="7"/>
      <c r="E333" s="7"/>
      <c r="F333" s="7"/>
      <c r="G333" s="8"/>
    </row>
    <row r="334" spans="2:7" ht="12.75">
      <c r="B334" s="1"/>
      <c r="C334" s="7"/>
      <c r="D334" s="7"/>
      <c r="E334" s="7"/>
      <c r="F334" s="7"/>
      <c r="G334" s="8"/>
    </row>
    <row r="335" spans="2:7" ht="12.75">
      <c r="B335" s="1"/>
      <c r="C335" s="7"/>
      <c r="D335" s="7"/>
      <c r="E335" s="7"/>
      <c r="F335" s="7"/>
      <c r="G335" s="8"/>
    </row>
    <row r="336" spans="2:7" ht="12.75">
      <c r="B336" s="1"/>
      <c r="C336" s="7"/>
      <c r="D336" s="7"/>
      <c r="E336" s="7"/>
      <c r="F336" s="7"/>
      <c r="G336" s="8"/>
    </row>
    <row r="337" spans="2:7" ht="12.75">
      <c r="B337" s="1"/>
      <c r="C337" s="7"/>
      <c r="D337" s="7"/>
      <c r="E337" s="7"/>
      <c r="F337" s="7"/>
      <c r="G337" s="8"/>
    </row>
    <row r="338" spans="2:7" ht="12.75">
      <c r="B338" s="1"/>
      <c r="C338" s="7"/>
      <c r="D338" s="7"/>
      <c r="E338" s="7"/>
      <c r="F338" s="7"/>
      <c r="G338" s="8"/>
    </row>
    <row r="339" spans="2:7" ht="12.75">
      <c r="B339" s="1"/>
      <c r="C339" s="7"/>
      <c r="D339" s="7"/>
      <c r="E339" s="7"/>
      <c r="F339" s="7"/>
      <c r="G339" s="8"/>
    </row>
    <row r="340" spans="2:7" ht="12.75">
      <c r="B340" s="1"/>
      <c r="C340" s="7"/>
      <c r="D340" s="7"/>
      <c r="E340" s="7"/>
      <c r="F340" s="7"/>
      <c r="G340" s="8"/>
    </row>
    <row r="341" spans="2:7" ht="12.75">
      <c r="B341" s="1"/>
      <c r="C341" s="7"/>
      <c r="D341" s="7"/>
      <c r="E341" s="7"/>
      <c r="F341" s="7"/>
      <c r="G341" s="8"/>
    </row>
    <row r="342" spans="2:7" ht="12.75">
      <c r="B342" s="1"/>
      <c r="C342" s="7"/>
      <c r="D342" s="7"/>
      <c r="E342" s="7"/>
      <c r="F342" s="7"/>
      <c r="G342" s="8"/>
    </row>
    <row r="343" spans="2:7" ht="12.75">
      <c r="B343" s="1"/>
      <c r="C343" s="7"/>
      <c r="D343" s="7"/>
      <c r="E343" s="7"/>
      <c r="F343" s="7"/>
      <c r="G343" s="8"/>
    </row>
    <row r="344" spans="2:7" ht="12.75">
      <c r="B344" s="1"/>
      <c r="C344" s="7"/>
      <c r="D344" s="7"/>
      <c r="E344" s="7"/>
      <c r="F344" s="7"/>
      <c r="G344" s="8"/>
    </row>
    <row r="345" spans="2:7" ht="12.75">
      <c r="B345" s="1"/>
      <c r="C345" s="7"/>
      <c r="D345" s="7"/>
      <c r="E345" s="7"/>
      <c r="F345" s="7"/>
      <c r="G345" s="8"/>
    </row>
    <row r="346" spans="2:7" ht="12.75">
      <c r="B346" s="1"/>
      <c r="C346" s="7"/>
      <c r="D346" s="7"/>
      <c r="E346" s="7"/>
      <c r="F346" s="7"/>
      <c r="G346" s="8"/>
    </row>
    <row r="347" spans="2:7" ht="12.75">
      <c r="B347" s="1"/>
      <c r="C347" s="7"/>
      <c r="D347" s="7"/>
      <c r="E347" s="7"/>
      <c r="F347" s="7"/>
      <c r="G347" s="8"/>
    </row>
    <row r="348" spans="2:7" ht="12.75">
      <c r="B348" s="1"/>
      <c r="C348" s="7"/>
      <c r="D348" s="7"/>
      <c r="E348" s="7"/>
      <c r="F348" s="7"/>
      <c r="G348" s="8"/>
    </row>
    <row r="349" spans="2:7" ht="12.75">
      <c r="B349" s="1"/>
      <c r="C349" s="7"/>
      <c r="D349" s="7"/>
      <c r="E349" s="7"/>
      <c r="F349" s="7"/>
      <c r="G349" s="8"/>
    </row>
    <row r="350" spans="2:7" ht="12.75">
      <c r="B350" s="1"/>
      <c r="C350" s="7"/>
      <c r="D350" s="7"/>
      <c r="E350" s="7"/>
      <c r="F350" s="7"/>
      <c r="G350" s="8"/>
    </row>
    <row r="351" spans="2:7" ht="12.75">
      <c r="B351" s="1"/>
      <c r="C351" s="7"/>
      <c r="D351" s="7"/>
      <c r="E351" s="7"/>
      <c r="F351" s="7"/>
      <c r="G351" s="8"/>
    </row>
    <row r="352" spans="2:7" ht="12.75">
      <c r="B352" s="1"/>
      <c r="C352" s="7"/>
      <c r="D352" s="7"/>
      <c r="E352" s="7"/>
      <c r="F352" s="7"/>
      <c r="G352" s="8"/>
    </row>
    <row r="353" spans="2:7" ht="12.75">
      <c r="B353" s="1"/>
      <c r="C353" s="7"/>
      <c r="D353" s="7"/>
      <c r="E353" s="7"/>
      <c r="F353" s="7"/>
      <c r="G353" s="8"/>
    </row>
    <row r="354" spans="2:7" ht="12.75">
      <c r="B354" s="1"/>
      <c r="C354" s="7"/>
      <c r="D354" s="7"/>
      <c r="E354" s="7"/>
      <c r="F354" s="7"/>
      <c r="G354" s="8"/>
    </row>
    <row r="355" spans="2:7" ht="12.75">
      <c r="B355" s="1"/>
      <c r="C355" s="7"/>
      <c r="D355" s="7"/>
      <c r="E355" s="7"/>
      <c r="F355" s="7"/>
      <c r="G355" s="8"/>
    </row>
    <row r="356" spans="2:7" ht="12.75">
      <c r="B356" s="1"/>
      <c r="C356" s="7"/>
      <c r="D356" s="7"/>
      <c r="E356" s="7"/>
      <c r="F356" s="7"/>
      <c r="G356" s="8"/>
    </row>
    <row r="357" spans="2:7" ht="12.75">
      <c r="B357" s="1"/>
      <c r="C357" s="7"/>
      <c r="D357" s="7"/>
      <c r="E357" s="7"/>
      <c r="F357" s="7"/>
      <c r="G357" s="8"/>
    </row>
    <row r="358" spans="2:7" ht="12.75">
      <c r="B358" s="1"/>
      <c r="C358" s="7"/>
      <c r="D358" s="7"/>
      <c r="E358" s="7"/>
      <c r="F358" s="7"/>
      <c r="G358" s="8"/>
    </row>
    <row r="359" spans="2:7" ht="12.75">
      <c r="B359" s="1"/>
      <c r="C359" s="7"/>
      <c r="D359" s="7"/>
      <c r="E359" s="7"/>
      <c r="F359" s="7"/>
      <c r="G359" s="8"/>
    </row>
    <row r="360" spans="2:7" ht="12.75">
      <c r="B360" s="1"/>
      <c r="C360" s="7"/>
      <c r="D360" s="7"/>
      <c r="E360" s="7"/>
      <c r="F360" s="7"/>
      <c r="G360" s="8"/>
    </row>
    <row r="361" spans="2:7" ht="12.75">
      <c r="B361" s="119" t="s">
        <v>88</v>
      </c>
      <c r="C361" s="7"/>
      <c r="D361" s="7"/>
      <c r="E361" s="7"/>
      <c r="F361" s="7"/>
      <c r="G361" s="8"/>
    </row>
    <row r="362" spans="2:7" ht="12.75">
      <c r="B362" s="68" t="s">
        <v>54</v>
      </c>
      <c r="C362" s="7"/>
      <c r="D362" s="7"/>
      <c r="E362" s="7"/>
      <c r="F362" s="7"/>
      <c r="G362" s="8"/>
    </row>
    <row r="363" spans="2:7" ht="12.75">
      <c r="B363" s="1"/>
      <c r="C363" s="7"/>
      <c r="D363" s="7"/>
      <c r="E363" s="7"/>
      <c r="F363" s="7"/>
      <c r="G363" s="8"/>
    </row>
    <row r="364" spans="2:7" ht="12.75">
      <c r="B364" s="68"/>
      <c r="C364" s="7"/>
      <c r="D364" s="7"/>
      <c r="E364" s="7"/>
      <c r="F364" s="7"/>
      <c r="G364" s="8"/>
    </row>
    <row r="365" spans="3:7" ht="12.75">
      <c r="C365" s="7"/>
      <c r="D365" s="7"/>
      <c r="E365" s="7"/>
      <c r="F365" s="7"/>
      <c r="G365" s="8"/>
    </row>
    <row r="366" spans="2:7" ht="12.75">
      <c r="B366" s="68"/>
      <c r="C366" s="7"/>
      <c r="D366" s="7"/>
      <c r="E366" s="7"/>
      <c r="F366" s="7"/>
      <c r="G366" s="8"/>
    </row>
    <row r="367" spans="2:7" ht="12.75">
      <c r="B367" s="68"/>
      <c r="C367" s="7"/>
      <c r="D367" s="7"/>
      <c r="E367" s="7"/>
      <c r="F367" s="7"/>
      <c r="G367" s="8"/>
    </row>
    <row r="368" spans="2:7" ht="12.75">
      <c r="B368" s="68"/>
      <c r="C368" s="7"/>
      <c r="D368" s="7"/>
      <c r="E368" s="7"/>
      <c r="F368" s="7"/>
      <c r="G368" s="8"/>
    </row>
    <row r="369" spans="2:7" ht="12.75">
      <c r="B369" s="68"/>
      <c r="C369" s="7"/>
      <c r="D369" s="7"/>
      <c r="E369" s="7"/>
      <c r="F369" s="7"/>
      <c r="G369" s="8"/>
    </row>
    <row r="370" spans="3:7" ht="12.75">
      <c r="C370" s="7"/>
      <c r="D370" s="7"/>
      <c r="E370" s="7"/>
      <c r="F370" s="7"/>
      <c r="G370" s="8"/>
    </row>
    <row r="371" spans="3:7" ht="12.75">
      <c r="C371" s="7"/>
      <c r="D371" s="7"/>
      <c r="E371" s="7"/>
      <c r="F371" s="7"/>
      <c r="G371" s="8"/>
    </row>
    <row r="372" spans="3:7" ht="12.75">
      <c r="C372" s="7"/>
      <c r="D372" s="7"/>
      <c r="E372" s="7"/>
      <c r="F372" s="7"/>
      <c r="G372" s="8"/>
    </row>
    <row r="373" spans="3:7" ht="12.75">
      <c r="C373" s="7"/>
      <c r="D373" s="7"/>
      <c r="E373" s="7"/>
      <c r="F373" s="7"/>
      <c r="G373" s="8"/>
    </row>
    <row r="374" spans="3:7" ht="12.75">
      <c r="C374" s="7"/>
      <c r="D374" s="7"/>
      <c r="E374" s="7"/>
      <c r="F374" s="7"/>
      <c r="G374" s="8"/>
    </row>
    <row r="375" spans="3:7" ht="12.75">
      <c r="C375" s="7"/>
      <c r="D375" s="7"/>
      <c r="E375" s="7"/>
      <c r="F375" s="7"/>
      <c r="G375" s="8"/>
    </row>
    <row r="376" spans="3:7" ht="12.75">
      <c r="C376" s="7"/>
      <c r="D376" s="7"/>
      <c r="E376" s="7"/>
      <c r="F376" s="7"/>
      <c r="G376" s="8"/>
    </row>
    <row r="377" spans="3:7" ht="12.75">
      <c r="C377" s="7"/>
      <c r="D377" s="7"/>
      <c r="E377" s="7"/>
      <c r="F377" s="7"/>
      <c r="G377" s="8"/>
    </row>
    <row r="378" spans="3:7" ht="12.75">
      <c r="C378" s="7"/>
      <c r="D378" s="7"/>
      <c r="E378" s="7"/>
      <c r="F378" s="7"/>
      <c r="G378" s="8"/>
    </row>
    <row r="379" spans="2:7" ht="12.75">
      <c r="B379" s="1"/>
      <c r="C379" s="7"/>
      <c r="D379" s="7"/>
      <c r="E379" s="7"/>
      <c r="F379" s="7"/>
      <c r="G379" s="8"/>
    </row>
    <row r="380" spans="2:7" ht="12.75">
      <c r="B380" s="1"/>
      <c r="C380" s="7"/>
      <c r="D380" s="7"/>
      <c r="E380" s="7"/>
      <c r="F380" s="7"/>
      <c r="G380" s="8"/>
    </row>
    <row r="381" spans="2:7" ht="12.75">
      <c r="B381" s="1"/>
      <c r="C381" s="7"/>
      <c r="D381" s="7"/>
      <c r="E381" s="7"/>
      <c r="F381" s="7"/>
      <c r="G381" s="8"/>
    </row>
    <row r="382" spans="2:7" ht="12.75">
      <c r="B382" s="1"/>
      <c r="C382" s="7"/>
      <c r="D382" s="7"/>
      <c r="E382" s="7"/>
      <c r="F382" s="7"/>
      <c r="G382" s="8"/>
    </row>
    <row r="383" spans="2:7" ht="12.75">
      <c r="B383" s="1"/>
      <c r="C383" s="7"/>
      <c r="D383" s="7"/>
      <c r="E383" s="7"/>
      <c r="F383" s="7"/>
      <c r="G383" s="8"/>
    </row>
    <row r="384" spans="2:7" ht="12.75">
      <c r="B384" s="1"/>
      <c r="C384" s="7"/>
      <c r="D384" s="7"/>
      <c r="E384" s="7"/>
      <c r="F384" s="7"/>
      <c r="G384" s="8"/>
    </row>
    <row r="385" spans="6:7" ht="12.75">
      <c r="F385" s="7"/>
      <c r="G385" s="8"/>
    </row>
    <row r="386" spans="6:7" ht="12.75">
      <c r="F386" s="7"/>
      <c r="G386" s="8"/>
    </row>
    <row r="387" spans="6:7" ht="12.75">
      <c r="F387" s="7"/>
      <c r="G387" s="8"/>
    </row>
    <row r="388" spans="6:7" ht="12.75">
      <c r="F388" s="7"/>
      <c r="G388" s="8"/>
    </row>
    <row r="389" spans="6:7" ht="12.75">
      <c r="F389" s="7"/>
      <c r="G389" s="8"/>
    </row>
    <row r="390" spans="2:7" ht="12.75">
      <c r="B390" s="1" t="s">
        <v>105</v>
      </c>
      <c r="C390" s="7"/>
      <c r="D390" s="7"/>
      <c r="E390" s="7"/>
      <c r="G390" s="9"/>
    </row>
    <row r="391" spans="2:7" ht="12.75">
      <c r="B391" s="1" t="s">
        <v>133</v>
      </c>
      <c r="C391" s="9"/>
      <c r="D391" s="9"/>
      <c r="E391" s="9"/>
      <c r="G391" s="9"/>
    </row>
    <row r="392" spans="2:7" ht="12.75">
      <c r="B392" s="1"/>
      <c r="C392" s="9"/>
      <c r="D392" s="9"/>
      <c r="E392" s="9"/>
      <c r="F392" s="43"/>
      <c r="G392" s="9"/>
    </row>
    <row r="393" spans="2:7" ht="12.75">
      <c r="B393" s="221" t="s">
        <v>93</v>
      </c>
      <c r="C393" s="66" t="s">
        <v>22</v>
      </c>
      <c r="D393" s="66" t="s">
        <v>130</v>
      </c>
      <c r="E393" s="81" t="s">
        <v>131</v>
      </c>
      <c r="F393" s="43"/>
      <c r="G393" s="9"/>
    </row>
    <row r="394" spans="2:7" ht="12.75">
      <c r="B394" s="222"/>
      <c r="C394" s="77"/>
      <c r="D394" s="69"/>
      <c r="E394" s="69" t="s">
        <v>24</v>
      </c>
      <c r="F394" s="43"/>
      <c r="G394" s="9"/>
    </row>
    <row r="395" spans="2:7" ht="12.75">
      <c r="B395" s="62" t="s">
        <v>174</v>
      </c>
      <c r="C395" s="177">
        <v>8.67</v>
      </c>
      <c r="D395" s="177">
        <v>7</v>
      </c>
      <c r="E395" s="78">
        <f>((D395-C395)/C395)*100</f>
        <v>-19.261822376009228</v>
      </c>
      <c r="F395" s="43"/>
      <c r="G395" s="9"/>
    </row>
    <row r="396" spans="2:7" ht="12.75">
      <c r="B396" s="62" t="s">
        <v>0</v>
      </c>
      <c r="C396" s="177">
        <v>8.71</v>
      </c>
      <c r="D396" s="177">
        <v>9.55</v>
      </c>
      <c r="E396" s="78">
        <f>((D396-C396)/C396)*100</f>
        <v>9.644087256027552</v>
      </c>
      <c r="F396" s="43"/>
      <c r="G396" s="9"/>
    </row>
    <row r="397" spans="2:7" ht="12.75">
      <c r="B397" s="62" t="s">
        <v>1</v>
      </c>
      <c r="C397" s="177">
        <v>7.01</v>
      </c>
      <c r="D397" s="177">
        <v>9.49</v>
      </c>
      <c r="E397" s="78">
        <f>((D397-C397)/C397)*100</f>
        <v>35.37803138373752</v>
      </c>
      <c r="F397" s="43"/>
      <c r="G397" s="9"/>
    </row>
    <row r="398" spans="2:7" ht="12.75">
      <c r="B398" s="62" t="s">
        <v>2</v>
      </c>
      <c r="C398" s="177">
        <v>11.55</v>
      </c>
      <c r="D398" s="177">
        <v>8.4</v>
      </c>
      <c r="E398" s="78">
        <f>((D398-C398)/C398)*100</f>
        <v>-27.272727272727277</v>
      </c>
      <c r="F398" s="43"/>
      <c r="G398" s="9"/>
    </row>
    <row r="399" spans="2:7" ht="12.75">
      <c r="B399" s="62" t="s">
        <v>17</v>
      </c>
      <c r="C399" s="196" t="s">
        <v>21</v>
      </c>
      <c r="D399" s="178">
        <v>16</v>
      </c>
      <c r="E399" s="79" t="s">
        <v>21</v>
      </c>
      <c r="F399" s="43"/>
      <c r="G399" s="9"/>
    </row>
    <row r="400" spans="2:7" ht="12.75">
      <c r="B400" s="62" t="s">
        <v>3</v>
      </c>
      <c r="C400" s="196" t="s">
        <v>21</v>
      </c>
      <c r="D400" s="177">
        <v>6.87</v>
      </c>
      <c r="E400" s="79" t="s">
        <v>21</v>
      </c>
      <c r="F400" s="43"/>
      <c r="G400" s="9"/>
    </row>
    <row r="401" spans="2:7" ht="12.75">
      <c r="B401" s="62" t="s">
        <v>18</v>
      </c>
      <c r="C401" s="177">
        <v>5.58</v>
      </c>
      <c r="D401" s="177">
        <v>9.38</v>
      </c>
      <c r="E401" s="78">
        <f aca="true" t="shared" si="4" ref="E401:E414">((D401-C401)/C401)*100</f>
        <v>68.10035842293908</v>
      </c>
      <c r="F401" s="44"/>
      <c r="G401" s="9"/>
    </row>
    <row r="402" spans="2:7" ht="12.75">
      <c r="B402" s="62" t="s">
        <v>19</v>
      </c>
      <c r="C402" s="177">
        <v>6.16</v>
      </c>
      <c r="D402" s="177">
        <v>8.55</v>
      </c>
      <c r="E402" s="78">
        <f t="shared" si="4"/>
        <v>38.7987012987013</v>
      </c>
      <c r="F402" s="43"/>
      <c r="G402" s="9"/>
    </row>
    <row r="403" spans="2:7" ht="12.75">
      <c r="B403" s="62" t="s">
        <v>47</v>
      </c>
      <c r="C403" s="177">
        <v>7.21</v>
      </c>
      <c r="D403" s="177">
        <v>10</v>
      </c>
      <c r="E403" s="78">
        <f t="shared" si="4"/>
        <v>38.69625520110957</v>
      </c>
      <c r="F403" s="43"/>
      <c r="G403" s="9"/>
    </row>
    <row r="404" spans="2:7" ht="12.75">
      <c r="B404" s="62" t="s">
        <v>5</v>
      </c>
      <c r="C404" s="177">
        <v>9.02</v>
      </c>
      <c r="D404" s="178">
        <v>9.24</v>
      </c>
      <c r="E404" s="78">
        <f t="shared" si="4"/>
        <v>2.43902439024391</v>
      </c>
      <c r="F404" s="43"/>
      <c r="G404" s="9"/>
    </row>
    <row r="405" spans="2:7" ht="12.75">
      <c r="B405" s="62" t="s">
        <v>6</v>
      </c>
      <c r="C405" s="177">
        <v>5.56</v>
      </c>
      <c r="D405" s="177">
        <v>5.56</v>
      </c>
      <c r="E405" s="78">
        <f t="shared" si="4"/>
        <v>0</v>
      </c>
      <c r="F405" s="43"/>
      <c r="G405" s="9"/>
    </row>
    <row r="406" spans="2:7" ht="12.75">
      <c r="B406" s="62" t="s">
        <v>7</v>
      </c>
      <c r="C406" s="177">
        <v>6.01</v>
      </c>
      <c r="D406" s="177">
        <v>7.3</v>
      </c>
      <c r="E406" s="78">
        <f t="shared" si="4"/>
        <v>21.46422628951747</v>
      </c>
      <c r="F406" s="44"/>
      <c r="G406" s="9"/>
    </row>
    <row r="407" spans="2:7" ht="12.75">
      <c r="B407" s="62" t="s">
        <v>8</v>
      </c>
      <c r="C407" s="177">
        <v>9.21</v>
      </c>
      <c r="D407" s="177">
        <v>10.36</v>
      </c>
      <c r="E407" s="78">
        <f t="shared" si="4"/>
        <v>12.486427795874032</v>
      </c>
      <c r="F407" s="43"/>
      <c r="G407" s="9"/>
    </row>
    <row r="408" spans="2:7" ht="12.75">
      <c r="B408" s="62" t="s">
        <v>9</v>
      </c>
      <c r="C408" s="177">
        <v>7.21</v>
      </c>
      <c r="D408" s="177">
        <v>8.42</v>
      </c>
      <c r="E408" s="78">
        <f t="shared" si="4"/>
        <v>16.78224687933426</v>
      </c>
      <c r="F408" s="43"/>
      <c r="G408" s="9"/>
    </row>
    <row r="409" spans="2:7" ht="12.75">
      <c r="B409" s="62" t="s">
        <v>10</v>
      </c>
      <c r="C409" s="177">
        <v>19.08</v>
      </c>
      <c r="D409" s="178">
        <v>25.79</v>
      </c>
      <c r="E409" s="78">
        <f t="shared" si="4"/>
        <v>35.167714884696025</v>
      </c>
      <c r="F409" s="43"/>
      <c r="G409" s="9"/>
    </row>
    <row r="410" spans="2:7" ht="12.75">
      <c r="B410" s="62" t="s">
        <v>11</v>
      </c>
      <c r="C410" s="177">
        <v>11.68</v>
      </c>
      <c r="D410" s="177">
        <v>14.91</v>
      </c>
      <c r="E410" s="78">
        <f t="shared" si="4"/>
        <v>27.6541095890411</v>
      </c>
      <c r="F410" s="43"/>
      <c r="G410" s="9"/>
    </row>
    <row r="411" spans="2:7" ht="12.75">
      <c r="B411" s="62" t="s">
        <v>12</v>
      </c>
      <c r="C411" s="177">
        <v>8.26</v>
      </c>
      <c r="D411" s="177">
        <v>9.09</v>
      </c>
      <c r="E411" s="78">
        <f t="shared" si="4"/>
        <v>10.048426150121067</v>
      </c>
      <c r="F411" s="50"/>
      <c r="G411" s="9"/>
    </row>
    <row r="412" spans="2:7" ht="12.75">
      <c r="B412" s="62" t="s">
        <v>13</v>
      </c>
      <c r="C412" s="177">
        <v>7.82</v>
      </c>
      <c r="D412" s="177">
        <v>9</v>
      </c>
      <c r="E412" s="78">
        <f t="shared" si="4"/>
        <v>15.08951406649616</v>
      </c>
      <c r="F412" s="50"/>
      <c r="G412" s="9"/>
    </row>
    <row r="413" spans="2:7" ht="12.75">
      <c r="B413" s="62" t="s">
        <v>14</v>
      </c>
      <c r="C413" s="177">
        <v>13.76</v>
      </c>
      <c r="D413" s="177">
        <v>17.7</v>
      </c>
      <c r="E413" s="78">
        <f t="shared" si="4"/>
        <v>28.633720930232553</v>
      </c>
      <c r="F413" s="51"/>
      <c r="G413" s="9"/>
    </row>
    <row r="414" spans="2:7" ht="12.75">
      <c r="B414" s="63" t="s">
        <v>15</v>
      </c>
      <c r="C414" s="179">
        <f>SUM(C395:C413)/17</f>
        <v>8.970588235294116</v>
      </c>
      <c r="D414" s="179">
        <f>SUM(D395:D413)/19</f>
        <v>10.663684210526315</v>
      </c>
      <c r="E414" s="80">
        <f t="shared" si="4"/>
        <v>18.87385677308025</v>
      </c>
      <c r="F414" s="9"/>
      <c r="G414" s="9"/>
    </row>
    <row r="415" spans="3:7" ht="12.75">
      <c r="C415" s="50"/>
      <c r="D415" s="50"/>
      <c r="E415" s="52"/>
      <c r="F415" s="9"/>
      <c r="G415" s="9"/>
    </row>
    <row r="416" spans="2:7" ht="12.75">
      <c r="B416" s="68" t="s">
        <v>85</v>
      </c>
      <c r="C416" s="34"/>
      <c r="D416" s="7"/>
      <c r="E416" s="19"/>
      <c r="F416" s="9"/>
      <c r="G416" s="9"/>
    </row>
    <row r="417" spans="2:7" ht="12.75">
      <c r="B417" s="68" t="s">
        <v>90</v>
      </c>
      <c r="C417" s="7"/>
      <c r="D417" s="37"/>
      <c r="E417" s="16"/>
      <c r="F417" s="9"/>
      <c r="G417" s="9"/>
    </row>
    <row r="418" spans="3:7" ht="12.75">
      <c r="C418" s="7"/>
      <c r="D418" s="37"/>
      <c r="E418" s="7"/>
      <c r="F418" s="9"/>
      <c r="G418" s="9"/>
    </row>
    <row r="419" spans="2:7" ht="12.75">
      <c r="B419" s="1"/>
      <c r="C419" s="34"/>
      <c r="D419" s="7"/>
      <c r="E419" s="19"/>
      <c r="F419" s="9"/>
      <c r="G419" s="9"/>
    </row>
    <row r="420" spans="2:7" ht="12.75">
      <c r="B420" s="1"/>
      <c r="C420" s="34"/>
      <c r="D420" s="7"/>
      <c r="E420" s="19"/>
      <c r="F420" s="9"/>
      <c r="G420" s="9"/>
    </row>
    <row r="421" spans="2:7" ht="12.75">
      <c r="B421" s="1"/>
      <c r="C421" s="34"/>
      <c r="D421" s="7"/>
      <c r="E421" s="19"/>
      <c r="F421" s="9"/>
      <c r="G421" s="9"/>
    </row>
    <row r="422" spans="2:7" ht="12.75">
      <c r="B422" s="1"/>
      <c r="C422" s="34"/>
      <c r="D422" s="7"/>
      <c r="E422" s="19"/>
      <c r="F422" s="9"/>
      <c r="G422" s="9"/>
    </row>
    <row r="423" spans="2:7" ht="12.75">
      <c r="B423" s="1"/>
      <c r="C423" s="34"/>
      <c r="D423" s="7"/>
      <c r="E423" s="19"/>
      <c r="F423" s="9"/>
      <c r="G423" s="9"/>
    </row>
    <row r="424" spans="2:7" ht="12.75">
      <c r="B424" s="1"/>
      <c r="C424" s="34"/>
      <c r="D424" s="7"/>
      <c r="E424" s="19"/>
      <c r="F424" s="9"/>
      <c r="G424" s="9"/>
    </row>
    <row r="425" spans="2:7" ht="12.75">
      <c r="B425" s="1"/>
      <c r="C425" s="34"/>
      <c r="D425" s="7"/>
      <c r="E425" s="19"/>
      <c r="F425" s="9"/>
      <c r="G425" s="9"/>
    </row>
    <row r="426" spans="2:7" ht="12.75">
      <c r="B426" s="1"/>
      <c r="C426" s="34"/>
      <c r="D426" s="7"/>
      <c r="E426" s="19"/>
      <c r="F426" s="9"/>
      <c r="G426" s="9"/>
    </row>
    <row r="427" spans="2:7" ht="12.75">
      <c r="B427" s="1"/>
      <c r="C427" s="34"/>
      <c r="D427" s="7"/>
      <c r="E427" s="19"/>
      <c r="F427" s="9"/>
      <c r="G427" s="9"/>
    </row>
    <row r="428" spans="2:7" ht="12.75">
      <c r="B428" s="1"/>
      <c r="C428" s="34"/>
      <c r="D428" s="7"/>
      <c r="E428" s="19"/>
      <c r="F428" s="9"/>
      <c r="G428" s="9"/>
    </row>
    <row r="429" spans="2:7" ht="12.75">
      <c r="B429" s="1"/>
      <c r="C429" s="34"/>
      <c r="D429" s="7"/>
      <c r="E429" s="19"/>
      <c r="F429" s="9"/>
      <c r="G429" s="9"/>
    </row>
    <row r="430" spans="2:7" ht="12.75">
      <c r="B430" s="1"/>
      <c r="C430" s="34"/>
      <c r="D430" s="7"/>
      <c r="E430" s="19"/>
      <c r="F430" s="9"/>
      <c r="G430" s="9"/>
    </row>
    <row r="431" spans="2:7" ht="12.75">
      <c r="B431" s="1"/>
      <c r="C431" s="34"/>
      <c r="D431" s="7"/>
      <c r="E431" s="19"/>
      <c r="F431" s="9"/>
      <c r="G431" s="9"/>
    </row>
    <row r="432" spans="2:7" ht="12.75">
      <c r="B432" s="1"/>
      <c r="C432" s="34"/>
      <c r="D432" s="7"/>
      <c r="E432" s="19"/>
      <c r="F432" s="9"/>
      <c r="G432" s="9"/>
    </row>
    <row r="433" spans="2:7" ht="12.75">
      <c r="B433" s="1"/>
      <c r="C433" s="34"/>
      <c r="D433" s="7"/>
      <c r="E433" s="19"/>
      <c r="F433" s="9"/>
      <c r="G433" s="9"/>
    </row>
    <row r="434" spans="2:7" ht="12.75">
      <c r="B434" s="1"/>
      <c r="C434" s="34"/>
      <c r="D434" s="7"/>
      <c r="E434" s="19"/>
      <c r="F434" s="9"/>
      <c r="G434" s="9"/>
    </row>
    <row r="435" spans="2:7" ht="12.75">
      <c r="B435" s="1"/>
      <c r="C435" s="34"/>
      <c r="D435" s="7"/>
      <c r="E435" s="19"/>
      <c r="F435" s="9"/>
      <c r="G435" s="9"/>
    </row>
    <row r="436" spans="2:7" ht="12.75">
      <c r="B436" s="1"/>
      <c r="C436" s="34"/>
      <c r="D436" s="7"/>
      <c r="E436" s="19"/>
      <c r="F436" s="9"/>
      <c r="G436" s="9"/>
    </row>
    <row r="437" spans="2:7" ht="12.75">
      <c r="B437" s="1"/>
      <c r="C437" s="34"/>
      <c r="D437" s="7"/>
      <c r="E437" s="19"/>
      <c r="F437" s="9"/>
      <c r="G437" s="9"/>
    </row>
    <row r="438" spans="2:7" ht="12.75">
      <c r="B438" s="1"/>
      <c r="C438" s="34"/>
      <c r="D438" s="7"/>
      <c r="E438" s="19"/>
      <c r="F438" s="9"/>
      <c r="G438" s="9"/>
    </row>
    <row r="439" spans="2:7" ht="12.75">
      <c r="B439" s="1"/>
      <c r="C439" s="34"/>
      <c r="D439" s="7"/>
      <c r="E439" s="19"/>
      <c r="F439" s="9"/>
      <c r="G439" s="9"/>
    </row>
    <row r="440" spans="2:7" ht="12.75">
      <c r="B440" s="1"/>
      <c r="C440" s="34"/>
      <c r="D440" s="7"/>
      <c r="E440" s="19"/>
      <c r="F440" s="9"/>
      <c r="G440" s="9"/>
    </row>
    <row r="441" spans="2:7" ht="12.75">
      <c r="B441" s="1"/>
      <c r="C441" s="34"/>
      <c r="D441" s="7"/>
      <c r="E441" s="19"/>
      <c r="F441" s="9"/>
      <c r="G441" s="9"/>
    </row>
    <row r="442" spans="2:7" ht="12.75">
      <c r="B442" s="1"/>
      <c r="C442" s="34"/>
      <c r="D442" s="7"/>
      <c r="E442" s="19"/>
      <c r="F442" s="9"/>
      <c r="G442" s="9"/>
    </row>
    <row r="443" spans="2:7" ht="12.75">
      <c r="B443" s="1"/>
      <c r="C443" s="34"/>
      <c r="D443" s="7"/>
      <c r="E443" s="19"/>
      <c r="F443" s="9"/>
      <c r="G443" s="9"/>
    </row>
    <row r="444" spans="2:7" ht="12.75">
      <c r="B444" s="1"/>
      <c r="C444" s="34"/>
      <c r="D444" s="7"/>
      <c r="E444" s="19"/>
      <c r="F444" s="9"/>
      <c r="G444" s="9"/>
    </row>
    <row r="445" spans="2:7" ht="12.75">
      <c r="B445" s="1"/>
      <c r="C445" s="34"/>
      <c r="D445" s="7"/>
      <c r="E445" s="19"/>
      <c r="F445" s="9"/>
      <c r="G445" s="9"/>
    </row>
    <row r="446" spans="2:7" ht="12.75">
      <c r="B446" s="1"/>
      <c r="C446" s="34"/>
      <c r="D446" s="7"/>
      <c r="E446" s="19"/>
      <c r="F446" s="9"/>
      <c r="G446" s="9"/>
    </row>
    <row r="447" spans="2:7" ht="12.75">
      <c r="B447" s="1"/>
      <c r="C447" s="34"/>
      <c r="D447" s="7"/>
      <c r="E447" s="19"/>
      <c r="F447" s="9"/>
      <c r="G447" s="9"/>
    </row>
    <row r="448" spans="2:7" ht="12.75">
      <c r="B448" s="1"/>
      <c r="C448" s="34"/>
      <c r="D448" s="7"/>
      <c r="E448" s="19"/>
      <c r="F448" s="9"/>
      <c r="G448" s="9"/>
    </row>
    <row r="449" spans="2:7" ht="12.75">
      <c r="B449" s="1"/>
      <c r="C449" s="34"/>
      <c r="D449" s="7"/>
      <c r="E449" s="19"/>
      <c r="F449" s="9"/>
      <c r="G449" s="9"/>
    </row>
    <row r="450" spans="2:7" ht="12.75">
      <c r="B450" s="1"/>
      <c r="C450" s="18"/>
      <c r="D450" s="7"/>
      <c r="E450" s="19"/>
      <c r="F450" s="9"/>
      <c r="G450" s="9"/>
    </row>
    <row r="451" spans="2:7" ht="12.75">
      <c r="B451" s="1"/>
      <c r="C451" s="18"/>
      <c r="D451" s="7"/>
      <c r="E451" s="19"/>
      <c r="F451" s="9"/>
      <c r="G451" s="9"/>
    </row>
    <row r="452" spans="2:7" ht="12.75">
      <c r="B452" s="1"/>
      <c r="C452" s="18"/>
      <c r="D452" s="7"/>
      <c r="E452" s="19"/>
      <c r="F452" s="9"/>
      <c r="G452" s="9"/>
    </row>
    <row r="453" spans="2:7" ht="12.75">
      <c r="B453" s="1"/>
      <c r="C453" s="18"/>
      <c r="D453" s="7"/>
      <c r="E453" s="19"/>
      <c r="F453" s="9"/>
      <c r="G453" s="9"/>
    </row>
    <row r="454" spans="2:7" ht="12.75">
      <c r="B454" s="1"/>
      <c r="C454" s="18"/>
      <c r="D454" s="7"/>
      <c r="E454" s="19"/>
      <c r="F454" s="9"/>
      <c r="G454" s="9"/>
    </row>
    <row r="455" spans="2:7" ht="12.75">
      <c r="B455" s="1"/>
      <c r="C455" s="18"/>
      <c r="D455" s="7"/>
      <c r="E455" s="19"/>
      <c r="F455" s="9"/>
      <c r="G455" s="9"/>
    </row>
    <row r="456" spans="2:7" ht="12.75">
      <c r="B456" s="1"/>
      <c r="C456" s="18"/>
      <c r="D456" s="7"/>
      <c r="E456" s="19"/>
      <c r="F456" s="9"/>
      <c r="G456" s="9"/>
    </row>
    <row r="457" spans="2:7" ht="12.75">
      <c r="B457" s="1"/>
      <c r="C457" s="18"/>
      <c r="D457" s="7"/>
      <c r="E457" s="19"/>
      <c r="F457" s="9"/>
      <c r="G457" s="9"/>
    </row>
    <row r="458" spans="2:7" ht="12.75">
      <c r="B458" s="1"/>
      <c r="C458" s="18"/>
      <c r="D458" s="7"/>
      <c r="E458" s="19"/>
      <c r="F458" s="9"/>
      <c r="G458" s="9"/>
    </row>
    <row r="459" spans="2:7" ht="12.75">
      <c r="B459" s="1"/>
      <c r="C459" s="18"/>
      <c r="D459" s="7"/>
      <c r="E459" s="19"/>
      <c r="F459" s="9"/>
      <c r="G459" s="9"/>
    </row>
    <row r="460" spans="2:7" ht="12.75">
      <c r="B460" s="1"/>
      <c r="C460" s="18"/>
      <c r="D460" s="7"/>
      <c r="E460" s="19"/>
      <c r="F460" s="9"/>
      <c r="G460" s="9"/>
    </row>
    <row r="461" spans="2:7" ht="12.75">
      <c r="B461" s="1"/>
      <c r="C461" s="18"/>
      <c r="D461" s="7"/>
      <c r="E461" s="19"/>
      <c r="F461" s="9"/>
      <c r="G461" s="9"/>
    </row>
    <row r="462" spans="2:7" ht="12.75">
      <c r="B462" s="1"/>
      <c r="C462" s="18"/>
      <c r="D462" s="7"/>
      <c r="E462" s="19"/>
      <c r="F462" s="9"/>
      <c r="G462" s="9"/>
    </row>
    <row r="463" spans="2:7" ht="12.75">
      <c r="B463" s="1"/>
      <c r="C463" s="18"/>
      <c r="D463" s="7"/>
      <c r="E463" s="19"/>
      <c r="F463" s="9"/>
      <c r="G463" s="9"/>
    </row>
    <row r="464" spans="2:7" ht="12.75">
      <c r="B464" s="1"/>
      <c r="C464" s="18"/>
      <c r="D464" s="7"/>
      <c r="E464" s="19"/>
      <c r="F464" s="9"/>
      <c r="G464" s="9"/>
    </row>
    <row r="465" spans="2:7" ht="12.75">
      <c r="B465" s="1"/>
      <c r="C465" s="18"/>
      <c r="D465" s="7"/>
      <c r="E465" s="19"/>
      <c r="F465" s="9"/>
      <c r="G465" s="9"/>
    </row>
    <row r="466" spans="2:7" ht="12.75">
      <c r="B466" s="1"/>
      <c r="C466" s="18"/>
      <c r="D466" s="7"/>
      <c r="E466" s="19"/>
      <c r="F466" s="9"/>
      <c r="G466" s="9"/>
    </row>
    <row r="467" spans="2:7" ht="12.75">
      <c r="B467" s="1"/>
      <c r="C467" s="18"/>
      <c r="D467" s="7"/>
      <c r="E467" s="19"/>
      <c r="F467" s="9"/>
      <c r="G467" s="9"/>
    </row>
    <row r="468" spans="2:7" ht="12.75">
      <c r="B468" s="1"/>
      <c r="C468" s="18"/>
      <c r="D468" s="7"/>
      <c r="E468" s="19"/>
      <c r="F468" s="9"/>
      <c r="G468" s="9"/>
    </row>
    <row r="469" spans="2:7" ht="12.75">
      <c r="B469" s="1"/>
      <c r="C469" s="18"/>
      <c r="D469" s="7"/>
      <c r="E469" s="19"/>
      <c r="F469" s="9"/>
      <c r="G469" s="9"/>
    </row>
    <row r="470" spans="2:7" ht="12.75">
      <c r="B470" s="1"/>
      <c r="C470" s="18"/>
      <c r="D470" s="7"/>
      <c r="E470" s="19"/>
      <c r="F470" s="9"/>
      <c r="G470" s="9"/>
    </row>
    <row r="471" spans="2:7" ht="12.75">
      <c r="B471" s="1"/>
      <c r="C471" s="18"/>
      <c r="D471" s="7"/>
      <c r="E471" s="19"/>
      <c r="F471" s="9"/>
      <c r="G471" s="9"/>
    </row>
    <row r="472" spans="2:7" ht="12.75">
      <c r="B472" s="1"/>
      <c r="C472" s="18"/>
      <c r="D472" s="7"/>
      <c r="E472" s="19"/>
      <c r="F472" s="9"/>
      <c r="G472" s="9"/>
    </row>
    <row r="473" spans="2:7" ht="12.75">
      <c r="B473" s="1"/>
      <c r="C473" s="18"/>
      <c r="D473" s="7"/>
      <c r="E473" s="19"/>
      <c r="F473" s="9"/>
      <c r="G473" s="9"/>
    </row>
    <row r="474" spans="2:7" ht="12.75">
      <c r="B474" s="1"/>
      <c r="C474" s="18"/>
      <c r="D474" s="7"/>
      <c r="E474" s="19"/>
      <c r="F474" s="9"/>
      <c r="G474" s="9"/>
    </row>
    <row r="475" spans="2:7" ht="12.75">
      <c r="B475" s="1"/>
      <c r="C475" s="18"/>
      <c r="D475" s="7"/>
      <c r="E475" s="19"/>
      <c r="F475" s="9"/>
      <c r="G475" s="9"/>
    </row>
    <row r="476" spans="2:7" ht="12.75">
      <c r="B476" s="1"/>
      <c r="C476" s="18"/>
      <c r="D476" s="7"/>
      <c r="E476" s="19"/>
      <c r="F476" s="9"/>
      <c r="G476" s="9"/>
    </row>
    <row r="477" spans="2:7" ht="12.75">
      <c r="B477" s="1"/>
      <c r="C477" s="18"/>
      <c r="D477" s="7"/>
      <c r="E477" s="19"/>
      <c r="F477" s="9"/>
      <c r="G477" s="9"/>
    </row>
    <row r="478" spans="2:7" ht="12.75">
      <c r="B478" s="1"/>
      <c r="C478" s="18"/>
      <c r="D478" s="7"/>
      <c r="E478" s="19"/>
      <c r="F478" s="9"/>
      <c r="G478" s="9"/>
    </row>
    <row r="479" spans="2:7" ht="12.75">
      <c r="B479" s="1"/>
      <c r="C479" s="18"/>
      <c r="D479" s="7"/>
      <c r="E479" s="19"/>
      <c r="F479" s="9"/>
      <c r="G479" s="9"/>
    </row>
    <row r="480" spans="2:7" ht="12.75">
      <c r="B480" s="1"/>
      <c r="C480" s="18"/>
      <c r="D480" s="7"/>
      <c r="E480" s="19"/>
      <c r="F480" s="9"/>
      <c r="G480" s="9"/>
    </row>
    <row r="481" spans="2:7" ht="12.75">
      <c r="B481" s="1"/>
      <c r="C481" s="18"/>
      <c r="D481" s="7"/>
      <c r="E481" s="19"/>
      <c r="F481" s="9"/>
      <c r="G481" s="9"/>
    </row>
    <row r="482" spans="2:7" ht="12.75">
      <c r="B482" s="1"/>
      <c r="C482" s="18"/>
      <c r="D482" s="7"/>
      <c r="E482" s="19"/>
      <c r="F482" s="9"/>
      <c r="G482" s="9"/>
    </row>
    <row r="483" spans="2:7" ht="12.75">
      <c r="B483" s="1"/>
      <c r="C483" s="18"/>
      <c r="D483" s="7"/>
      <c r="E483" s="19"/>
      <c r="F483" s="9"/>
      <c r="G483" s="9"/>
    </row>
    <row r="484" spans="2:7" ht="12.75">
      <c r="B484" s="1"/>
      <c r="C484" s="18"/>
      <c r="D484" s="7"/>
      <c r="E484" s="19"/>
      <c r="F484" s="9"/>
      <c r="G484" s="9"/>
    </row>
    <row r="485" spans="2:7" ht="12.75">
      <c r="B485" s="1"/>
      <c r="C485" s="18"/>
      <c r="D485" s="7"/>
      <c r="E485" s="19"/>
      <c r="F485" s="9"/>
      <c r="G485" s="9"/>
    </row>
    <row r="486" spans="2:7" ht="12.75">
      <c r="B486" s="1"/>
      <c r="C486" s="18"/>
      <c r="D486" s="7"/>
      <c r="E486" s="19"/>
      <c r="F486" s="9"/>
      <c r="G486" s="9"/>
    </row>
    <row r="487" spans="2:7" ht="12.75">
      <c r="B487" s="1"/>
      <c r="C487" s="18"/>
      <c r="D487" s="7"/>
      <c r="E487" s="19"/>
      <c r="F487" s="9"/>
      <c r="G487" s="9"/>
    </row>
    <row r="488" spans="2:7" ht="12.75">
      <c r="B488" s="1"/>
      <c r="C488" s="18"/>
      <c r="D488" s="7"/>
      <c r="E488" s="19"/>
      <c r="F488" s="9"/>
      <c r="G488" s="9"/>
    </row>
    <row r="489" spans="2:7" ht="12.75">
      <c r="B489" s="1"/>
      <c r="C489" s="18"/>
      <c r="D489" s="7"/>
      <c r="E489" s="19"/>
      <c r="F489" s="9"/>
      <c r="G489" s="9"/>
    </row>
    <row r="490" spans="2:7" ht="12.75">
      <c r="B490" s="1"/>
      <c r="C490" s="18"/>
      <c r="D490" s="7"/>
      <c r="E490" s="19"/>
      <c r="F490" s="9"/>
      <c r="G490" s="9"/>
    </row>
    <row r="491" spans="2:7" ht="12.75">
      <c r="B491" s="1"/>
      <c r="C491" s="18"/>
      <c r="D491" s="7"/>
      <c r="E491" s="19"/>
      <c r="F491" s="9"/>
      <c r="G491" s="9"/>
    </row>
    <row r="492" spans="2:7" ht="12.75">
      <c r="B492" s="1"/>
      <c r="C492" s="18"/>
      <c r="D492" s="7"/>
      <c r="E492" s="19"/>
      <c r="F492" s="9"/>
      <c r="G492" s="9"/>
    </row>
    <row r="493" spans="2:7" ht="12.75">
      <c r="B493" s="117" t="s">
        <v>182</v>
      </c>
      <c r="C493" s="34"/>
      <c r="D493" s="7"/>
      <c r="E493" s="19"/>
      <c r="F493" s="9"/>
      <c r="G493" s="9"/>
    </row>
    <row r="494" spans="2:7" ht="12.75">
      <c r="B494" s="1"/>
      <c r="C494" s="34"/>
      <c r="D494" s="7"/>
      <c r="E494" s="19"/>
      <c r="F494" s="9"/>
      <c r="G494" s="9"/>
    </row>
    <row r="495" spans="2:7" ht="12.75">
      <c r="B495" s="1"/>
      <c r="C495" s="34"/>
      <c r="D495" s="7"/>
      <c r="E495" s="19"/>
      <c r="F495" s="9"/>
      <c r="G495" s="9"/>
    </row>
    <row r="496" spans="2:7" ht="12.75">
      <c r="B496" s="1"/>
      <c r="C496" s="34"/>
      <c r="D496" s="7"/>
      <c r="E496" s="19"/>
      <c r="F496" s="9"/>
      <c r="G496" s="9"/>
    </row>
    <row r="497" spans="2:7" ht="12.75">
      <c r="B497" s="1"/>
      <c r="C497" s="34"/>
      <c r="D497" s="7"/>
      <c r="E497" s="19"/>
      <c r="F497" s="9"/>
      <c r="G497" s="9"/>
    </row>
    <row r="498" spans="2:7" ht="12.75">
      <c r="B498" s="1"/>
      <c r="C498" s="34"/>
      <c r="D498" s="7"/>
      <c r="E498" s="19"/>
      <c r="F498" s="9"/>
      <c r="G498" s="9"/>
    </row>
    <row r="499" spans="2:7" ht="12.75">
      <c r="B499" s="1"/>
      <c r="C499" s="34"/>
      <c r="D499" s="7"/>
      <c r="E499" s="19"/>
      <c r="F499" s="9"/>
      <c r="G499" s="9"/>
    </row>
    <row r="500" spans="2:7" ht="12.75">
      <c r="B500" s="1"/>
      <c r="C500" s="34"/>
      <c r="D500" s="7"/>
      <c r="E500" s="19"/>
      <c r="F500" s="9"/>
      <c r="G500" s="9"/>
    </row>
    <row r="501" spans="2:7" ht="12.75">
      <c r="B501" s="1"/>
      <c r="C501" s="34"/>
      <c r="D501" s="7"/>
      <c r="E501" s="19"/>
      <c r="F501" s="9"/>
      <c r="G501" s="9"/>
    </row>
    <row r="502" spans="2:7" ht="12.75">
      <c r="B502" s="1"/>
      <c r="C502" s="34"/>
      <c r="D502" s="7"/>
      <c r="E502" s="19"/>
      <c r="F502" s="9"/>
      <c r="G502" s="9"/>
    </row>
    <row r="503" spans="2:7" ht="12.75">
      <c r="B503" s="1"/>
      <c r="C503" s="34"/>
      <c r="D503" s="7"/>
      <c r="E503" s="19"/>
      <c r="F503" s="9"/>
      <c r="G503" s="9"/>
    </row>
    <row r="504" spans="2:7" ht="12.75">
      <c r="B504" s="1"/>
      <c r="C504" s="34"/>
      <c r="D504" s="7"/>
      <c r="E504" s="19"/>
      <c r="F504" s="9"/>
      <c r="G504" s="9"/>
    </row>
    <row r="505" spans="2:7" ht="12.75">
      <c r="B505" s="1"/>
      <c r="C505" s="34"/>
      <c r="D505" s="7"/>
      <c r="E505" s="19"/>
      <c r="F505" s="9"/>
      <c r="G505" s="9"/>
    </row>
    <row r="506" spans="2:7" ht="12.75">
      <c r="B506" s="1"/>
      <c r="C506" s="34"/>
      <c r="D506" s="7"/>
      <c r="E506" s="19"/>
      <c r="F506" s="9"/>
      <c r="G506" s="9"/>
    </row>
    <row r="507" spans="2:7" ht="12.75">
      <c r="B507" s="1"/>
      <c r="C507" s="34"/>
      <c r="D507" s="7"/>
      <c r="E507" s="19"/>
      <c r="F507" s="9"/>
      <c r="G507" s="9"/>
    </row>
    <row r="508" spans="3:7" ht="12.75">
      <c r="C508" s="1"/>
      <c r="G508" s="9"/>
    </row>
    <row r="509" spans="3:7" ht="12.75">
      <c r="C509" s="1"/>
      <c r="G509" s="9"/>
    </row>
    <row r="510" spans="3:7" ht="12.75">
      <c r="C510" s="1"/>
      <c r="G510" s="9"/>
    </row>
    <row r="511" spans="3:7" ht="12.75">
      <c r="C511" s="1"/>
      <c r="G511" s="9"/>
    </row>
    <row r="512" spans="3:7" ht="12.75">
      <c r="C512" s="1"/>
      <c r="G512" s="9"/>
    </row>
    <row r="513" spans="3:7" ht="12.75">
      <c r="C513" s="1"/>
      <c r="G513" s="9"/>
    </row>
    <row r="514" spans="3:7" ht="12.75">
      <c r="C514" s="1"/>
      <c r="G514" s="9"/>
    </row>
    <row r="515" spans="3:7" ht="12.75">
      <c r="C515" s="1"/>
      <c r="G515" s="9"/>
    </row>
    <row r="516" spans="3:7" ht="12.75">
      <c r="C516" s="1"/>
      <c r="G516" s="9"/>
    </row>
    <row r="517" spans="3:7" ht="12.75">
      <c r="C517" s="1"/>
      <c r="G517" s="9"/>
    </row>
    <row r="518" spans="3:7" ht="12.75">
      <c r="C518" s="1"/>
      <c r="G518" s="9"/>
    </row>
    <row r="519" spans="3:7" ht="12.75">
      <c r="C519" s="1"/>
      <c r="G519" s="9"/>
    </row>
    <row r="520" spans="3:7" ht="12.75">
      <c r="C520" s="1"/>
      <c r="G520" s="9"/>
    </row>
    <row r="521" spans="3:7" ht="12.75">
      <c r="C521" s="1"/>
      <c r="G521" s="9"/>
    </row>
    <row r="522" spans="2:7" ht="12.75">
      <c r="B522" s="1" t="s">
        <v>42</v>
      </c>
      <c r="G522" s="9"/>
    </row>
    <row r="523" spans="2:7" ht="12.75">
      <c r="B523" s="1" t="s">
        <v>66</v>
      </c>
      <c r="G523" s="9"/>
    </row>
    <row r="524" spans="2:7" ht="12.75">
      <c r="B524" s="1" t="s">
        <v>134</v>
      </c>
      <c r="G524" s="9"/>
    </row>
    <row r="525" ht="12.75">
      <c r="G525" s="9"/>
    </row>
    <row r="526" spans="2:7" ht="12.75">
      <c r="B526" s="64"/>
      <c r="C526" s="66" t="s">
        <v>22</v>
      </c>
      <c r="D526" s="66" t="s">
        <v>130</v>
      </c>
      <c r="E526" s="81" t="s">
        <v>131</v>
      </c>
      <c r="G526" s="9"/>
    </row>
    <row r="527" spans="2:7" ht="12.75">
      <c r="B527" s="63" t="s">
        <v>33</v>
      </c>
      <c r="C527" s="153">
        <f>C$87</f>
        <v>6739558</v>
      </c>
      <c r="D527" s="153">
        <f>D87</f>
        <v>7276620</v>
      </c>
      <c r="E527" s="153">
        <f>E87</f>
        <v>537062</v>
      </c>
      <c r="G527" s="9"/>
    </row>
    <row r="528" spans="2:7" ht="12.75">
      <c r="B528" s="63"/>
      <c r="C528" s="153"/>
      <c r="D528" s="153"/>
      <c r="E528" s="99"/>
      <c r="G528" s="9"/>
    </row>
    <row r="529" spans="2:7" ht="12.75">
      <c r="B529" s="63" t="s">
        <v>31</v>
      </c>
      <c r="C529" s="153"/>
      <c r="D529" s="153"/>
      <c r="E529" s="98"/>
      <c r="G529" s="9"/>
    </row>
    <row r="530" spans="2:7" ht="12.75">
      <c r="B530" s="100" t="s">
        <v>32</v>
      </c>
      <c r="C530" s="154">
        <f>C152</f>
        <v>112797</v>
      </c>
      <c r="D530" s="154">
        <f>D152</f>
        <v>217363</v>
      </c>
      <c r="E530" s="159">
        <f>D530-C530</f>
        <v>104566</v>
      </c>
      <c r="G530" s="9"/>
    </row>
    <row r="531" spans="2:7" ht="12.75">
      <c r="B531" s="100" t="s">
        <v>97</v>
      </c>
      <c r="C531" s="101">
        <f>(C530/C527)*100</f>
        <v>1.6736557501248597</v>
      </c>
      <c r="D531" s="101">
        <f>(D530/D527)*100</f>
        <v>2.987142382040013</v>
      </c>
      <c r="E531" s="102">
        <f>D531-C531</f>
        <v>1.3134866319151532</v>
      </c>
      <c r="G531" s="9"/>
    </row>
    <row r="532" spans="2:7" ht="12.75">
      <c r="B532" s="100" t="s">
        <v>45</v>
      </c>
      <c r="C532" s="155">
        <f>C414</f>
        <v>8.970588235294116</v>
      </c>
      <c r="D532" s="155">
        <f>D414</f>
        <v>10.663684210526315</v>
      </c>
      <c r="E532" s="99">
        <f>(D532-C532)/C532</f>
        <v>0.1887385677308025</v>
      </c>
      <c r="G532" s="9"/>
    </row>
    <row r="533" spans="3:7" ht="12.75">
      <c r="C533" s="42"/>
      <c r="D533" s="42"/>
      <c r="E533" s="28"/>
      <c r="G533" s="9"/>
    </row>
    <row r="534" spans="2:7" ht="12.75">
      <c r="B534" s="68" t="s">
        <v>84</v>
      </c>
      <c r="C534" s="42"/>
      <c r="D534" s="42"/>
      <c r="E534" s="28"/>
      <c r="G534" s="9"/>
    </row>
    <row r="535" spans="2:7" ht="12.75">
      <c r="B535" s="68" t="s">
        <v>181</v>
      </c>
      <c r="C535" s="42"/>
      <c r="D535" s="42"/>
      <c r="E535" s="28"/>
      <c r="G535" s="9"/>
    </row>
    <row r="536" spans="2:7" ht="12.75">
      <c r="B536" t="s">
        <v>65</v>
      </c>
      <c r="C536" s="42"/>
      <c r="D536" s="42"/>
      <c r="E536" s="28"/>
      <c r="G536" s="9"/>
    </row>
    <row r="537" spans="2:7" ht="12.75">
      <c r="B537" s="1"/>
      <c r="E537" s="28"/>
      <c r="G537" s="9"/>
    </row>
    <row r="538" spans="2:7" ht="12.75">
      <c r="B538" s="1"/>
      <c r="E538" s="28"/>
      <c r="G538" s="9"/>
    </row>
    <row r="539" spans="2:7" ht="12.75">
      <c r="B539" s="1"/>
      <c r="G539" s="9"/>
    </row>
    <row r="540" ht="12.75">
      <c r="G540" s="9"/>
    </row>
    <row r="541" ht="12.75">
      <c r="G541" s="9"/>
    </row>
    <row r="542" ht="12.75">
      <c r="G542" s="9"/>
    </row>
    <row r="543" ht="12.75">
      <c r="G543" s="9"/>
    </row>
    <row r="544" ht="12.75">
      <c r="G544" s="9"/>
    </row>
    <row r="545" ht="12.75">
      <c r="G545" s="9"/>
    </row>
    <row r="546" ht="12.75">
      <c r="G546" s="9"/>
    </row>
    <row r="547" ht="12.75">
      <c r="G547" s="9"/>
    </row>
    <row r="548" ht="12.75">
      <c r="G548" s="9"/>
    </row>
    <row r="549" ht="12.75">
      <c r="G549" s="9"/>
    </row>
    <row r="550" ht="12.75">
      <c r="G550" s="9"/>
    </row>
    <row r="551" ht="12.75">
      <c r="G551" s="9"/>
    </row>
    <row r="552" ht="12.75">
      <c r="G552" s="9"/>
    </row>
    <row r="553" spans="2:7" ht="12.75">
      <c r="B553" s="1"/>
      <c r="G553" s="9"/>
    </row>
    <row r="554" spans="2:7" ht="12.75">
      <c r="B554" s="1"/>
      <c r="G554" s="9"/>
    </row>
    <row r="555" ht="12.75">
      <c r="G555" s="9"/>
    </row>
    <row r="556" ht="12.75">
      <c r="G556" s="9"/>
    </row>
    <row r="557" ht="12.75">
      <c r="G557" s="9"/>
    </row>
    <row r="558" ht="12.75">
      <c r="G558" s="9"/>
    </row>
    <row r="559" ht="12.75">
      <c r="G559" s="9"/>
    </row>
    <row r="560" ht="12.75">
      <c r="G560" s="9"/>
    </row>
    <row r="561" ht="12.75">
      <c r="G561" s="9"/>
    </row>
    <row r="562" ht="12.75">
      <c r="G562" s="9"/>
    </row>
    <row r="563" ht="12.75">
      <c r="G563" s="9"/>
    </row>
    <row r="564" ht="12.75">
      <c r="G564" s="9"/>
    </row>
    <row r="565" ht="12.75">
      <c r="G565" s="9"/>
    </row>
    <row r="566" ht="12.75">
      <c r="G566" s="9"/>
    </row>
    <row r="567" ht="12.75">
      <c r="G567" s="9"/>
    </row>
    <row r="568" ht="12.75">
      <c r="G568" s="9"/>
    </row>
    <row r="569" ht="12.75">
      <c r="G569" s="9"/>
    </row>
    <row r="570" spans="2:7" ht="12.75">
      <c r="B570" s="68"/>
      <c r="C570" s="8"/>
      <c r="D570" s="7"/>
      <c r="E570" s="103"/>
      <c r="F570" s="9"/>
      <c r="G570" s="9"/>
    </row>
    <row r="571" spans="2:7" ht="12.75">
      <c r="B571" s="68"/>
      <c r="C571" s="8"/>
      <c r="D571" s="7"/>
      <c r="E571" s="103"/>
      <c r="F571" s="9"/>
      <c r="G571" s="9"/>
    </row>
    <row r="572" spans="3:7" ht="12.75">
      <c r="C572" s="7"/>
      <c r="D572" s="7"/>
      <c r="E572" s="103"/>
      <c r="F572" s="9"/>
      <c r="G572" s="9"/>
    </row>
    <row r="573" spans="3:7" ht="12.75">
      <c r="C573" s="7"/>
      <c r="D573" s="7"/>
      <c r="E573" s="103"/>
      <c r="F573" s="9"/>
      <c r="G573" s="9"/>
    </row>
    <row r="574" spans="2:7" ht="12.75">
      <c r="B574" s="1"/>
      <c r="C574" s="34"/>
      <c r="D574" s="7"/>
      <c r="E574" s="19"/>
      <c r="F574" s="9"/>
      <c r="G574" s="9"/>
    </row>
    <row r="575" spans="2:7" ht="12.75">
      <c r="B575" s="1"/>
      <c r="C575" s="34"/>
      <c r="D575" s="7"/>
      <c r="E575" s="19"/>
      <c r="F575" s="9"/>
      <c r="G575" s="9"/>
    </row>
    <row r="576" spans="2:7" ht="12.75">
      <c r="B576" s="1"/>
      <c r="C576" s="34"/>
      <c r="D576" s="7"/>
      <c r="E576" s="19"/>
      <c r="F576" s="9"/>
      <c r="G576" s="9"/>
    </row>
    <row r="577" spans="2:7" ht="12.75">
      <c r="B577" s="1"/>
      <c r="C577" s="34"/>
      <c r="D577" s="7"/>
      <c r="E577" s="19"/>
      <c r="F577" s="9"/>
      <c r="G577" s="9"/>
    </row>
    <row r="578" spans="2:7" ht="12.75">
      <c r="B578" s="1"/>
      <c r="C578" s="34"/>
      <c r="D578" s="7"/>
      <c r="E578" s="19"/>
      <c r="F578" s="9"/>
      <c r="G578" s="9"/>
    </row>
    <row r="579" spans="2:7" ht="12.75">
      <c r="B579" s="1"/>
      <c r="C579" s="34"/>
      <c r="D579" s="7"/>
      <c r="E579" s="19"/>
      <c r="F579" s="9"/>
      <c r="G579" s="9"/>
    </row>
    <row r="580" spans="2:7" ht="12.75">
      <c r="B580" s="1"/>
      <c r="C580" s="34"/>
      <c r="D580" s="7"/>
      <c r="E580" s="19"/>
      <c r="F580" s="9"/>
      <c r="G580" s="9"/>
    </row>
    <row r="581" spans="2:7" ht="12.75">
      <c r="B581" s="1"/>
      <c r="C581" s="34"/>
      <c r="D581" s="7"/>
      <c r="E581" s="19"/>
      <c r="F581" s="9"/>
      <c r="G581" s="9"/>
    </row>
    <row r="582" spans="2:7" ht="12.75">
      <c r="B582" s="1"/>
      <c r="C582" s="34"/>
      <c r="D582" s="7"/>
      <c r="E582" s="19"/>
      <c r="F582" s="9"/>
      <c r="G582" s="9"/>
    </row>
    <row r="583" spans="2:7" ht="12.75">
      <c r="B583" s="1"/>
      <c r="C583" s="34"/>
      <c r="D583" s="7"/>
      <c r="E583" s="19"/>
      <c r="F583" s="9"/>
      <c r="G583" s="9"/>
    </row>
    <row r="584" spans="2:7" ht="12.75">
      <c r="B584" s="1"/>
      <c r="C584" s="34"/>
      <c r="D584" s="7"/>
      <c r="E584" s="19"/>
      <c r="F584" s="9"/>
      <c r="G584" s="9"/>
    </row>
    <row r="585" spans="2:7" ht="12.75">
      <c r="B585" s="1"/>
      <c r="C585" s="34"/>
      <c r="D585" s="7"/>
      <c r="E585" s="19"/>
      <c r="F585" s="9"/>
      <c r="G585" s="9"/>
    </row>
    <row r="586" spans="2:7" ht="12.75">
      <c r="B586" s="1"/>
      <c r="C586" s="34"/>
      <c r="D586" s="7"/>
      <c r="E586" s="19"/>
      <c r="F586" s="9"/>
      <c r="G586" s="9"/>
    </row>
    <row r="587" spans="2:7" ht="12.75">
      <c r="B587" s="1"/>
      <c r="C587" s="18"/>
      <c r="D587" s="7"/>
      <c r="E587" s="19"/>
      <c r="F587" s="9"/>
      <c r="G587" s="9"/>
    </row>
    <row r="588" spans="2:7" ht="12.75">
      <c r="B588" s="1" t="s">
        <v>106</v>
      </c>
      <c r="C588" s="9"/>
      <c r="D588" s="9"/>
      <c r="E588" s="9"/>
      <c r="F588" s="9"/>
      <c r="G588" s="9"/>
    </row>
    <row r="589" spans="2:7" ht="12.75">
      <c r="B589" s="1" t="s">
        <v>135</v>
      </c>
      <c r="C589" s="9"/>
      <c r="D589" s="9"/>
      <c r="E589" s="9"/>
      <c r="F589" s="9"/>
      <c r="G589" s="9"/>
    </row>
    <row r="590" spans="2:7" ht="12.75">
      <c r="B590" s="9"/>
      <c r="C590" s="9"/>
      <c r="D590" s="9"/>
      <c r="E590" s="9"/>
      <c r="F590" s="9"/>
      <c r="G590" s="9"/>
    </row>
    <row r="591" spans="2:7" ht="12.75">
      <c r="B591" s="221" t="s">
        <v>93</v>
      </c>
      <c r="C591" s="66" t="s">
        <v>22</v>
      </c>
      <c r="D591" s="66" t="s">
        <v>130</v>
      </c>
      <c r="E591" s="81" t="s">
        <v>131</v>
      </c>
      <c r="F591" s="4"/>
      <c r="G591" s="1"/>
    </row>
    <row r="592" spans="2:7" ht="12.75">
      <c r="B592" s="222"/>
      <c r="C592" s="69" t="s">
        <v>20</v>
      </c>
      <c r="D592" s="69" t="s">
        <v>20</v>
      </c>
      <c r="E592" s="74" t="s">
        <v>20</v>
      </c>
      <c r="F592" s="1"/>
      <c r="G592" s="1"/>
    </row>
    <row r="593" spans="2:7" ht="12.75">
      <c r="B593" s="62" t="s">
        <v>16</v>
      </c>
      <c r="C593" s="186">
        <v>8875</v>
      </c>
      <c r="D593" s="186">
        <v>31639</v>
      </c>
      <c r="E593" s="184">
        <f aca="true" t="shared" si="5" ref="E593:E611">+D593-C593</f>
        <v>22764</v>
      </c>
      <c r="F593" s="8"/>
      <c r="G593" s="8"/>
    </row>
    <row r="594" spans="2:7" ht="12.75">
      <c r="B594" s="62" t="s">
        <v>0</v>
      </c>
      <c r="C594" s="186">
        <v>2842</v>
      </c>
      <c r="D594" s="186">
        <v>5897</v>
      </c>
      <c r="E594" s="184">
        <f t="shared" si="5"/>
        <v>3055</v>
      </c>
      <c r="F594" s="8"/>
      <c r="G594" s="8"/>
    </row>
    <row r="595" spans="2:7" ht="12.75">
      <c r="B595" s="62" t="s">
        <v>1</v>
      </c>
      <c r="C595" s="186">
        <v>1401</v>
      </c>
      <c r="D595" s="186">
        <v>3581</v>
      </c>
      <c r="E595" s="184">
        <f t="shared" si="5"/>
        <v>2180</v>
      </c>
      <c r="F595" s="8"/>
      <c r="G595" s="8"/>
    </row>
    <row r="596" spans="2:7" ht="12.75">
      <c r="B596" s="62" t="s">
        <v>187</v>
      </c>
      <c r="C596" s="186">
        <v>640</v>
      </c>
      <c r="D596" s="186">
        <v>1142</v>
      </c>
      <c r="E596" s="184">
        <f t="shared" si="5"/>
        <v>502</v>
      </c>
      <c r="F596" s="8"/>
      <c r="G596" s="8"/>
    </row>
    <row r="597" spans="2:7" ht="12.75">
      <c r="B597" s="62" t="s">
        <v>17</v>
      </c>
      <c r="C597" s="186">
        <v>429</v>
      </c>
      <c r="D597" s="186">
        <v>693</v>
      </c>
      <c r="E597" s="184">
        <f t="shared" si="5"/>
        <v>264</v>
      </c>
      <c r="F597" s="8"/>
      <c r="G597" s="8"/>
    </row>
    <row r="598" spans="2:7" ht="12.75">
      <c r="B598" s="62" t="s">
        <v>175</v>
      </c>
      <c r="C598" s="186">
        <v>190</v>
      </c>
      <c r="D598" s="186">
        <v>500</v>
      </c>
      <c r="E598" s="184">
        <f t="shared" si="5"/>
        <v>310</v>
      </c>
      <c r="F598" s="8"/>
      <c r="G598" s="8"/>
    </row>
    <row r="599" spans="2:7" ht="12.75">
      <c r="B599" s="62" t="s">
        <v>18</v>
      </c>
      <c r="C599" s="186">
        <v>6209</v>
      </c>
      <c r="D599" s="186">
        <v>13698</v>
      </c>
      <c r="E599" s="184">
        <f t="shared" si="5"/>
        <v>7489</v>
      </c>
      <c r="F599" s="8"/>
      <c r="G599" s="8"/>
    </row>
    <row r="600" spans="2:7" ht="12.75">
      <c r="B600" s="62" t="s">
        <v>19</v>
      </c>
      <c r="C600" s="186">
        <v>3947</v>
      </c>
      <c r="D600" s="186">
        <v>14098</v>
      </c>
      <c r="E600" s="184">
        <f t="shared" si="5"/>
        <v>10151</v>
      </c>
      <c r="F600" s="8"/>
      <c r="G600" s="8"/>
    </row>
    <row r="601" spans="2:7" ht="12.75">
      <c r="B601" s="62" t="s">
        <v>4</v>
      </c>
      <c r="C601" s="186">
        <v>3902</v>
      </c>
      <c r="D601" s="186">
        <v>7436</v>
      </c>
      <c r="E601" s="184">
        <f t="shared" si="5"/>
        <v>3534</v>
      </c>
      <c r="F601" s="8"/>
      <c r="G601" s="8"/>
    </row>
    <row r="602" spans="2:7" ht="12.75">
      <c r="B602" s="62" t="s">
        <v>5</v>
      </c>
      <c r="C602" s="186">
        <v>3510</v>
      </c>
      <c r="D602" s="186">
        <v>12395</v>
      </c>
      <c r="E602" s="184">
        <f t="shared" si="5"/>
        <v>8885</v>
      </c>
      <c r="F602" s="8"/>
      <c r="G602" s="8"/>
    </row>
    <row r="603" spans="2:7" ht="12.75">
      <c r="B603" s="62" t="s">
        <v>172</v>
      </c>
      <c r="C603" s="186">
        <v>1315</v>
      </c>
      <c r="D603" s="197">
        <v>1500</v>
      </c>
      <c r="E603" s="184">
        <f t="shared" si="5"/>
        <v>185</v>
      </c>
      <c r="F603" s="8"/>
      <c r="G603" s="8"/>
    </row>
    <row r="604" spans="2:7" ht="12.75">
      <c r="B604" s="62" t="s">
        <v>7</v>
      </c>
      <c r="C604" s="186">
        <v>587</v>
      </c>
      <c r="D604" s="186">
        <v>2903</v>
      </c>
      <c r="E604" s="184">
        <f t="shared" si="5"/>
        <v>2316</v>
      </c>
      <c r="F604" s="8"/>
      <c r="G604" s="8"/>
    </row>
    <row r="605" spans="2:7" ht="12.75">
      <c r="B605" s="62" t="s">
        <v>8</v>
      </c>
      <c r="C605" s="186">
        <v>7191</v>
      </c>
      <c r="D605" s="186">
        <v>19875</v>
      </c>
      <c r="E605" s="184">
        <f t="shared" si="5"/>
        <v>12684</v>
      </c>
      <c r="F605" s="8"/>
      <c r="G605" s="8"/>
    </row>
    <row r="606" spans="2:7" ht="12.75">
      <c r="B606" s="62" t="s">
        <v>9</v>
      </c>
      <c r="C606" s="186">
        <v>1094</v>
      </c>
      <c r="D606" s="186">
        <v>2321</v>
      </c>
      <c r="E606" s="184">
        <f t="shared" si="5"/>
        <v>1227</v>
      </c>
      <c r="F606" s="8"/>
      <c r="G606" s="8"/>
    </row>
    <row r="607" spans="2:7" ht="12.75">
      <c r="B607" s="62" t="s">
        <v>10</v>
      </c>
      <c r="C607" s="186">
        <v>1986</v>
      </c>
      <c r="D607" s="186">
        <v>4429</v>
      </c>
      <c r="E607" s="184">
        <f t="shared" si="5"/>
        <v>2443</v>
      </c>
      <c r="F607" s="8"/>
      <c r="G607" s="8"/>
    </row>
    <row r="608" spans="2:7" ht="12.75">
      <c r="B608" s="62" t="s">
        <v>11</v>
      </c>
      <c r="C608" s="186">
        <v>3941</v>
      </c>
      <c r="D608" s="186">
        <v>6888</v>
      </c>
      <c r="E608" s="184">
        <f t="shared" si="5"/>
        <v>2947</v>
      </c>
      <c r="F608" s="8"/>
      <c r="G608" s="8"/>
    </row>
    <row r="609" spans="2:7" ht="12.75">
      <c r="B609" s="62" t="s">
        <v>12</v>
      </c>
      <c r="C609" s="186">
        <v>298</v>
      </c>
      <c r="D609" s="186">
        <v>637</v>
      </c>
      <c r="E609" s="184">
        <f t="shared" si="5"/>
        <v>339</v>
      </c>
      <c r="F609" s="8"/>
      <c r="G609" s="8"/>
    </row>
    <row r="610" spans="2:7" ht="12.75">
      <c r="B610" s="62" t="s">
        <v>13</v>
      </c>
      <c r="C610" s="198" t="s">
        <v>21</v>
      </c>
      <c r="D610" s="198" t="s">
        <v>21</v>
      </c>
      <c r="E610" s="198" t="s">
        <v>21</v>
      </c>
      <c r="F610" s="8"/>
      <c r="G610" s="8"/>
    </row>
    <row r="611" spans="2:7" ht="12.75">
      <c r="B611" s="62" t="s">
        <v>14</v>
      </c>
      <c r="C611" s="186">
        <v>106</v>
      </c>
      <c r="D611" s="186">
        <v>194</v>
      </c>
      <c r="E611" s="184">
        <f t="shared" si="5"/>
        <v>88</v>
      </c>
      <c r="F611" s="8"/>
      <c r="G611" s="8"/>
    </row>
    <row r="612" spans="2:7" ht="12.75">
      <c r="B612" s="63" t="s">
        <v>15</v>
      </c>
      <c r="C612" s="181">
        <f>SUM(C593:C611)</f>
        <v>48463</v>
      </c>
      <c r="D612" s="181">
        <f>SUM(D593:D611)</f>
        <v>129826</v>
      </c>
      <c r="E612" s="181">
        <f>SUM(E593:E611)</f>
        <v>81363</v>
      </c>
      <c r="F612" s="7"/>
      <c r="G612" s="7"/>
    </row>
    <row r="613" spans="3:7" ht="12.75">
      <c r="C613" s="7"/>
      <c r="D613" s="7"/>
      <c r="E613" s="7"/>
      <c r="F613" s="7"/>
      <c r="G613" s="7"/>
    </row>
    <row r="614" spans="2:7" ht="12.75">
      <c r="B614" s="68" t="s">
        <v>55</v>
      </c>
      <c r="C614" s="7"/>
      <c r="D614" s="7"/>
      <c r="E614" s="7"/>
      <c r="F614" s="7"/>
      <c r="G614" s="7"/>
    </row>
    <row r="615" spans="2:7" ht="12.75">
      <c r="B615" s="68" t="s">
        <v>90</v>
      </c>
      <c r="C615" s="7"/>
      <c r="D615" s="37"/>
      <c r="E615" s="16"/>
      <c r="F615" s="7"/>
      <c r="G615" s="7"/>
    </row>
    <row r="616" spans="2:7" ht="12.75">
      <c r="B616" t="s">
        <v>189</v>
      </c>
      <c r="C616" s="7"/>
      <c r="D616" s="37"/>
      <c r="E616" s="7"/>
      <c r="F616" s="7"/>
      <c r="G616" s="7"/>
    </row>
    <row r="617" spans="2:7" ht="12.75">
      <c r="B617" s="1"/>
      <c r="C617" s="7"/>
      <c r="D617" s="7"/>
      <c r="E617" s="7"/>
      <c r="F617" s="7"/>
      <c r="G617" s="7"/>
    </row>
    <row r="618" spans="2:7" ht="12.75">
      <c r="B618" s="1"/>
      <c r="C618" s="7"/>
      <c r="D618" s="7"/>
      <c r="E618" s="7"/>
      <c r="F618" s="7"/>
      <c r="G618" s="7"/>
    </row>
    <row r="619" spans="2:7" ht="12.75">
      <c r="B619" s="1"/>
      <c r="C619" s="7"/>
      <c r="D619" s="7"/>
      <c r="E619" s="7"/>
      <c r="F619" s="7"/>
      <c r="G619" s="7"/>
    </row>
    <row r="620" spans="2:7" ht="12.75">
      <c r="B620" s="1"/>
      <c r="C620" s="7"/>
      <c r="D620" s="7"/>
      <c r="E620" s="7"/>
      <c r="F620" s="7"/>
      <c r="G620" s="7"/>
    </row>
    <row r="621" spans="2:7" ht="12.75">
      <c r="B621" s="1"/>
      <c r="C621" s="7"/>
      <c r="D621" s="7"/>
      <c r="E621" s="7"/>
      <c r="F621" s="7"/>
      <c r="G621" s="7"/>
    </row>
    <row r="622" spans="2:7" ht="12.75">
      <c r="B622" s="1"/>
      <c r="C622" s="7"/>
      <c r="D622" s="7"/>
      <c r="E622" s="7"/>
      <c r="F622" s="7"/>
      <c r="G622" s="7"/>
    </row>
    <row r="623" spans="2:7" ht="12.75">
      <c r="B623" s="1"/>
      <c r="C623" s="7"/>
      <c r="D623" s="7"/>
      <c r="E623" s="7"/>
      <c r="F623" s="7"/>
      <c r="G623" s="7"/>
    </row>
    <row r="624" spans="2:7" ht="12.75">
      <c r="B624" s="1"/>
      <c r="C624" s="7"/>
      <c r="D624" s="7"/>
      <c r="E624" s="7"/>
      <c r="F624" s="7"/>
      <c r="G624" s="7"/>
    </row>
    <row r="625" spans="2:7" ht="12.75">
      <c r="B625" s="1"/>
      <c r="C625" s="7"/>
      <c r="D625" s="7"/>
      <c r="E625" s="7"/>
      <c r="F625" s="7"/>
      <c r="G625" s="7"/>
    </row>
    <row r="626" spans="2:7" ht="12.75">
      <c r="B626" s="1"/>
      <c r="C626" s="7"/>
      <c r="D626" s="7"/>
      <c r="E626" s="7"/>
      <c r="F626" s="7"/>
      <c r="G626" s="7"/>
    </row>
    <row r="627" spans="2:7" ht="12.75">
      <c r="B627" s="1"/>
      <c r="C627" s="7"/>
      <c r="D627" s="7"/>
      <c r="E627" s="7"/>
      <c r="F627" s="7"/>
      <c r="G627" s="7"/>
    </row>
    <row r="628" spans="2:7" ht="12.75">
      <c r="B628" s="1"/>
      <c r="C628" s="7"/>
      <c r="D628" s="7"/>
      <c r="E628" s="7"/>
      <c r="F628" s="7"/>
      <c r="G628" s="7"/>
    </row>
    <row r="629" spans="2:7" ht="12.75">
      <c r="B629" s="1"/>
      <c r="C629" s="7"/>
      <c r="D629" s="7"/>
      <c r="E629" s="7"/>
      <c r="F629" s="7"/>
      <c r="G629" s="7"/>
    </row>
    <row r="630" spans="2:7" ht="12.75">
      <c r="B630" s="1"/>
      <c r="C630" s="7"/>
      <c r="D630" s="7"/>
      <c r="E630" s="7"/>
      <c r="F630" s="7"/>
      <c r="G630" s="7"/>
    </row>
    <row r="631" spans="2:7" ht="12.75">
      <c r="B631" s="1"/>
      <c r="C631" s="7"/>
      <c r="D631" s="7"/>
      <c r="E631" s="7"/>
      <c r="F631" s="7"/>
      <c r="G631" s="7"/>
    </row>
    <row r="632" spans="2:7" ht="12.75">
      <c r="B632" s="1"/>
      <c r="C632" s="7"/>
      <c r="D632" s="7"/>
      <c r="E632" s="7"/>
      <c r="F632" s="7"/>
      <c r="G632" s="7"/>
    </row>
    <row r="633" spans="2:7" ht="12.75">
      <c r="B633" s="1"/>
      <c r="C633" s="7"/>
      <c r="D633" s="7"/>
      <c r="E633" s="7"/>
      <c r="F633" s="7"/>
      <c r="G633" s="7"/>
    </row>
    <row r="634" spans="2:7" ht="12.75">
      <c r="B634" s="1"/>
      <c r="C634" s="7"/>
      <c r="D634" s="7"/>
      <c r="E634" s="7"/>
      <c r="F634" s="7"/>
      <c r="G634" s="7"/>
    </row>
    <row r="635" spans="2:7" ht="12.75">
      <c r="B635" s="1"/>
      <c r="C635" s="7"/>
      <c r="D635" s="7"/>
      <c r="E635" s="7"/>
      <c r="F635" s="7"/>
      <c r="G635" s="7"/>
    </row>
    <row r="636" spans="2:7" ht="12.75">
      <c r="B636" s="1"/>
      <c r="C636" s="7"/>
      <c r="D636" s="7"/>
      <c r="E636" s="7"/>
      <c r="F636" s="7"/>
      <c r="G636" s="7"/>
    </row>
    <row r="637" spans="2:7" ht="12.75">
      <c r="B637" s="1"/>
      <c r="C637" s="7"/>
      <c r="D637" s="7"/>
      <c r="E637" s="7"/>
      <c r="F637" s="7"/>
      <c r="G637" s="7"/>
    </row>
    <row r="638" spans="2:7" ht="12.75">
      <c r="B638" s="1"/>
      <c r="C638" s="7"/>
      <c r="D638" s="7"/>
      <c r="E638" s="7"/>
      <c r="F638" s="7"/>
      <c r="G638" s="7"/>
    </row>
    <row r="639" spans="2:7" ht="12.75">
      <c r="B639" s="1"/>
      <c r="C639" s="7"/>
      <c r="D639" s="7"/>
      <c r="E639" s="7"/>
      <c r="F639" s="7"/>
      <c r="G639" s="7"/>
    </row>
    <row r="640" spans="2:7" ht="12.75">
      <c r="B640" s="1"/>
      <c r="C640" s="7"/>
      <c r="D640" s="7"/>
      <c r="E640" s="7"/>
      <c r="F640" s="7"/>
      <c r="G640" s="7"/>
    </row>
    <row r="641" spans="2:7" ht="12.75">
      <c r="B641" s="1"/>
      <c r="C641" s="7"/>
      <c r="D641" s="7"/>
      <c r="E641" s="7"/>
      <c r="F641" s="7"/>
      <c r="G641" s="7"/>
    </row>
    <row r="642" spans="2:7" ht="12.75">
      <c r="B642" s="1"/>
      <c r="C642" s="7"/>
      <c r="D642" s="7"/>
      <c r="E642" s="7"/>
      <c r="F642" s="7"/>
      <c r="G642" s="7"/>
    </row>
    <row r="643" spans="2:7" ht="12.75">
      <c r="B643" s="1"/>
      <c r="C643" s="7"/>
      <c r="D643" s="7"/>
      <c r="E643" s="7"/>
      <c r="F643" s="7"/>
      <c r="G643" s="7"/>
    </row>
    <row r="644" spans="2:7" ht="12.75">
      <c r="B644" s="1"/>
      <c r="C644" s="7"/>
      <c r="D644" s="7"/>
      <c r="E644" s="7"/>
      <c r="F644" s="7"/>
      <c r="G644" s="7"/>
    </row>
    <row r="645" spans="2:7" ht="12.75">
      <c r="B645" s="1"/>
      <c r="C645" s="7"/>
      <c r="D645" s="7"/>
      <c r="E645" s="7"/>
      <c r="F645" s="7"/>
      <c r="G645" s="7"/>
    </row>
    <row r="646" spans="2:7" ht="12.75">
      <c r="B646" s="1"/>
      <c r="C646" s="7"/>
      <c r="D646" s="7"/>
      <c r="E646" s="7"/>
      <c r="F646" s="7"/>
      <c r="G646" s="7"/>
    </row>
    <row r="647" spans="2:7" ht="12.75">
      <c r="B647" s="1"/>
      <c r="C647" s="7"/>
      <c r="D647" s="7"/>
      <c r="E647" s="7"/>
      <c r="F647" s="7"/>
      <c r="G647" s="7"/>
    </row>
    <row r="648" spans="2:7" ht="12.75">
      <c r="B648" s="1"/>
      <c r="C648" s="7"/>
      <c r="D648" s="7"/>
      <c r="E648" s="7"/>
      <c r="F648" s="7"/>
      <c r="G648" s="7"/>
    </row>
    <row r="649" spans="2:7" ht="12.75">
      <c r="B649" s="1"/>
      <c r="C649" s="7"/>
      <c r="D649" s="7"/>
      <c r="E649" s="7"/>
      <c r="F649" s="7"/>
      <c r="G649" s="7"/>
    </row>
    <row r="650" spans="2:7" ht="12.75">
      <c r="B650" s="1"/>
      <c r="C650" s="7"/>
      <c r="D650" s="7"/>
      <c r="E650" s="7"/>
      <c r="F650" s="7"/>
      <c r="G650" s="7"/>
    </row>
    <row r="651" spans="2:7" ht="12.75">
      <c r="B651" s="1"/>
      <c r="C651" s="7"/>
      <c r="D651" s="7"/>
      <c r="E651" s="7"/>
      <c r="F651" s="7"/>
      <c r="G651" s="7"/>
    </row>
    <row r="652" spans="2:7" ht="12.75">
      <c r="B652" s="1"/>
      <c r="C652" s="7"/>
      <c r="D652" s="7"/>
      <c r="E652" s="7"/>
      <c r="F652" s="7"/>
      <c r="G652" s="7"/>
    </row>
    <row r="653" spans="2:7" ht="12.75">
      <c r="B653" s="1"/>
      <c r="C653" s="7"/>
      <c r="D653" s="7"/>
      <c r="E653" s="7"/>
      <c r="F653" s="7"/>
      <c r="G653" s="7"/>
    </row>
    <row r="654" spans="2:7" ht="12.75">
      <c r="B654" s="1"/>
      <c r="C654" s="7"/>
      <c r="D654" s="7"/>
      <c r="E654" s="7"/>
      <c r="F654" s="7"/>
      <c r="G654" s="7"/>
    </row>
    <row r="655" spans="2:7" ht="12.75">
      <c r="B655" s="1"/>
      <c r="C655" s="7"/>
      <c r="D655" s="7"/>
      <c r="E655" s="7"/>
      <c r="F655" s="7"/>
      <c r="G655" s="7"/>
    </row>
    <row r="656" spans="2:7" ht="12.75">
      <c r="B656" s="1"/>
      <c r="C656" s="7"/>
      <c r="D656" s="7"/>
      <c r="E656" s="7"/>
      <c r="F656" s="7"/>
      <c r="G656" s="7"/>
    </row>
    <row r="657" spans="2:7" ht="12.75">
      <c r="B657" s="1"/>
      <c r="C657" s="7"/>
      <c r="D657" s="7"/>
      <c r="E657" s="7"/>
      <c r="F657" s="7"/>
      <c r="G657" s="7"/>
    </row>
    <row r="658" spans="2:7" ht="12.75">
      <c r="B658" s="1"/>
      <c r="C658" s="7"/>
      <c r="D658" s="7"/>
      <c r="E658" s="7"/>
      <c r="F658" s="7"/>
      <c r="G658" s="7"/>
    </row>
    <row r="659" spans="2:7" ht="12.75">
      <c r="B659" s="1"/>
      <c r="C659" s="7"/>
      <c r="D659" s="7"/>
      <c r="E659" s="7"/>
      <c r="F659" s="7"/>
      <c r="G659" s="7"/>
    </row>
    <row r="660" spans="2:7" ht="12.75">
      <c r="B660" s="1"/>
      <c r="C660" s="7"/>
      <c r="D660" s="7"/>
      <c r="E660" s="7"/>
      <c r="F660" s="7"/>
      <c r="G660" s="7"/>
    </row>
    <row r="661" spans="2:7" ht="12.75">
      <c r="B661" s="1"/>
      <c r="C661" s="7"/>
      <c r="D661" s="7"/>
      <c r="E661" s="7"/>
      <c r="F661" s="7"/>
      <c r="G661" s="7"/>
    </row>
    <row r="662" spans="2:7" ht="12.75">
      <c r="B662" s="1"/>
      <c r="C662" s="7"/>
      <c r="D662" s="7"/>
      <c r="E662" s="7"/>
      <c r="F662" s="7"/>
      <c r="G662" s="7"/>
    </row>
    <row r="663" spans="2:7" ht="12.75">
      <c r="B663" s="1"/>
      <c r="C663" s="7"/>
      <c r="D663" s="7"/>
      <c r="E663" s="7"/>
      <c r="F663" s="7"/>
      <c r="G663" s="7"/>
    </row>
    <row r="664" spans="2:7" ht="12.75">
      <c r="B664" s="1"/>
      <c r="C664" s="7"/>
      <c r="D664" s="7"/>
      <c r="E664" s="7"/>
      <c r="F664" s="7"/>
      <c r="G664" s="7"/>
    </row>
    <row r="665" spans="2:7" ht="12.75">
      <c r="B665" s="1"/>
      <c r="C665" s="7"/>
      <c r="D665" s="7"/>
      <c r="E665" s="7"/>
      <c r="F665" s="7"/>
      <c r="G665" s="7"/>
    </row>
    <row r="666" spans="2:7" ht="12.75">
      <c r="B666" s="1"/>
      <c r="C666" s="7"/>
      <c r="D666" s="7"/>
      <c r="E666" s="7"/>
      <c r="F666" s="7"/>
      <c r="G666" s="7"/>
    </row>
    <row r="667" spans="2:7" ht="12.75">
      <c r="B667" s="1"/>
      <c r="C667" s="7"/>
      <c r="D667" s="7"/>
      <c r="E667" s="7"/>
      <c r="F667" s="7"/>
      <c r="G667" s="7"/>
    </row>
    <row r="668" spans="2:7" ht="12.75">
      <c r="B668" s="1"/>
      <c r="C668" s="7"/>
      <c r="D668" s="7"/>
      <c r="E668" s="7"/>
      <c r="F668" s="7"/>
      <c r="G668" s="7"/>
    </row>
    <row r="669" spans="2:7" ht="12.75">
      <c r="B669" s="1"/>
      <c r="C669" s="7"/>
      <c r="D669" s="7"/>
      <c r="E669" s="7"/>
      <c r="F669" s="7"/>
      <c r="G669" s="7"/>
    </row>
    <row r="670" spans="2:7" ht="12.75">
      <c r="B670" s="1"/>
      <c r="C670" s="7"/>
      <c r="D670" s="7"/>
      <c r="E670" s="7"/>
      <c r="F670" s="7"/>
      <c r="G670" s="7"/>
    </row>
    <row r="671" spans="2:7" ht="12.75">
      <c r="B671" s="1"/>
      <c r="C671" s="7"/>
      <c r="D671" s="7"/>
      <c r="E671" s="7"/>
      <c r="F671" s="7"/>
      <c r="G671" s="7"/>
    </row>
    <row r="672" spans="2:7" ht="12.75">
      <c r="B672" s="1"/>
      <c r="C672" s="7"/>
      <c r="D672" s="7"/>
      <c r="E672" s="7"/>
      <c r="F672" s="7"/>
      <c r="G672" s="7"/>
    </row>
    <row r="673" spans="2:7" ht="12.75">
      <c r="B673" s="1"/>
      <c r="C673" s="7"/>
      <c r="D673" s="7"/>
      <c r="E673" s="7"/>
      <c r="F673" s="7"/>
      <c r="G673" s="7"/>
    </row>
    <row r="674" spans="2:7" ht="12.75">
      <c r="B674" s="1"/>
      <c r="C674" s="7"/>
      <c r="D674" s="7"/>
      <c r="E674" s="7"/>
      <c r="F674" s="7"/>
      <c r="G674" s="7"/>
    </row>
    <row r="675" spans="2:7" ht="12.75">
      <c r="B675" s="1"/>
      <c r="C675" s="7"/>
      <c r="D675" s="7"/>
      <c r="E675" s="7"/>
      <c r="F675" s="7"/>
      <c r="G675" s="7"/>
    </row>
    <row r="676" spans="2:7" ht="12.75">
      <c r="B676" s="1"/>
      <c r="C676" s="7"/>
      <c r="D676" s="7"/>
      <c r="E676" s="7"/>
      <c r="F676" s="7"/>
      <c r="G676" s="7"/>
    </row>
    <row r="677" spans="2:7" ht="12.75">
      <c r="B677" s="1"/>
      <c r="C677" s="7"/>
      <c r="D677" s="7"/>
      <c r="E677" s="7"/>
      <c r="F677" s="7"/>
      <c r="G677" s="7"/>
    </row>
    <row r="678" spans="2:7" ht="12.75">
      <c r="B678" s="1"/>
      <c r="C678" s="7"/>
      <c r="D678" s="7"/>
      <c r="E678" s="7"/>
      <c r="F678" s="7"/>
      <c r="G678" s="7"/>
    </row>
    <row r="679" spans="2:7" ht="12.75">
      <c r="B679" s="1"/>
      <c r="C679" s="7"/>
      <c r="D679" s="7"/>
      <c r="E679" s="7"/>
      <c r="F679" s="7"/>
      <c r="G679" s="7"/>
    </row>
    <row r="680" spans="2:7" ht="12.75">
      <c r="B680" s="1"/>
      <c r="C680" s="7"/>
      <c r="D680" s="7"/>
      <c r="E680" s="7"/>
      <c r="F680" s="7"/>
      <c r="G680" s="7"/>
    </row>
    <row r="681" spans="2:7" ht="12.75">
      <c r="B681" s="1"/>
      <c r="C681" s="7"/>
      <c r="D681" s="7"/>
      <c r="E681" s="7"/>
      <c r="F681" s="7"/>
      <c r="G681" s="7"/>
    </row>
    <row r="682" spans="2:7" ht="12.75">
      <c r="B682" s="1"/>
      <c r="C682" s="7"/>
      <c r="D682" s="7"/>
      <c r="E682" s="7"/>
      <c r="F682" s="7"/>
      <c r="G682" s="7"/>
    </row>
    <row r="683" spans="2:7" ht="12.75">
      <c r="B683" s="1"/>
      <c r="C683" s="7"/>
      <c r="D683" s="7"/>
      <c r="E683" s="7"/>
      <c r="F683" s="7"/>
      <c r="G683" s="7"/>
    </row>
    <row r="684" spans="2:7" ht="12.75">
      <c r="B684" s="1"/>
      <c r="C684" s="7"/>
      <c r="D684" s="7"/>
      <c r="E684" s="7"/>
      <c r="F684" s="7"/>
      <c r="G684" s="7"/>
    </row>
    <row r="685" spans="2:7" ht="12.75">
      <c r="B685" s="1"/>
      <c r="C685" s="7"/>
      <c r="D685" s="7"/>
      <c r="E685" s="7"/>
      <c r="F685" s="7"/>
      <c r="G685" s="7"/>
    </row>
    <row r="686" spans="2:7" ht="12.75">
      <c r="B686" s="1"/>
      <c r="C686" s="7"/>
      <c r="D686" s="7"/>
      <c r="E686" s="7"/>
      <c r="F686" s="7"/>
      <c r="G686" s="7"/>
    </row>
    <row r="687" spans="2:7" ht="12.75">
      <c r="B687" s="1"/>
      <c r="C687" s="7"/>
      <c r="D687" s="7"/>
      <c r="E687" s="7"/>
      <c r="F687" s="7"/>
      <c r="G687" s="7"/>
    </row>
    <row r="688" spans="2:7" ht="12.75">
      <c r="B688" s="1"/>
      <c r="C688" s="7"/>
      <c r="D688" s="7"/>
      <c r="E688" s="7"/>
      <c r="F688" s="7"/>
      <c r="G688" s="7"/>
    </row>
    <row r="689" spans="2:7" ht="12.75">
      <c r="B689" s="1"/>
      <c r="C689" s="7"/>
      <c r="D689" s="7"/>
      <c r="E689" s="7"/>
      <c r="F689" s="7"/>
      <c r="G689" s="7"/>
    </row>
    <row r="690" spans="2:7" ht="12.75">
      <c r="B690" s="1"/>
      <c r="C690" s="7"/>
      <c r="D690" s="7"/>
      <c r="E690" s="7"/>
      <c r="F690" s="7"/>
      <c r="G690" s="7"/>
    </row>
    <row r="691" spans="2:7" ht="12.75">
      <c r="B691" s="119" t="s">
        <v>188</v>
      </c>
      <c r="C691" s="7"/>
      <c r="D691" s="7"/>
      <c r="E691" s="7"/>
      <c r="F691" s="7"/>
      <c r="G691" s="7"/>
    </row>
    <row r="692" spans="2:7" ht="12.75">
      <c r="B692" s="1"/>
      <c r="C692" s="7"/>
      <c r="D692" s="7"/>
      <c r="E692" s="7"/>
      <c r="F692" s="7"/>
      <c r="G692" s="7"/>
    </row>
    <row r="693" spans="2:7" ht="12.75">
      <c r="B693" s="1"/>
      <c r="C693" s="7"/>
      <c r="D693" s="7"/>
      <c r="E693" s="7"/>
      <c r="F693" s="7"/>
      <c r="G693" s="7"/>
    </row>
    <row r="694" spans="2:7" ht="12.75">
      <c r="B694" s="1"/>
      <c r="C694" s="7"/>
      <c r="D694" s="7"/>
      <c r="E694" s="7"/>
      <c r="F694" s="7"/>
      <c r="G694" s="7"/>
    </row>
    <row r="695" spans="2:7" ht="12.75">
      <c r="B695" s="1"/>
      <c r="C695" s="7"/>
      <c r="D695" s="7"/>
      <c r="E695" s="7"/>
      <c r="F695" s="7"/>
      <c r="G695" s="7"/>
    </row>
    <row r="696" spans="2:7" ht="12.75">
      <c r="B696" s="1"/>
      <c r="C696" s="7"/>
      <c r="D696" s="7"/>
      <c r="E696" s="7"/>
      <c r="F696" s="7"/>
      <c r="G696" s="7"/>
    </row>
    <row r="697" spans="2:7" ht="12.75">
      <c r="B697" s="1"/>
      <c r="C697" s="7"/>
      <c r="D697" s="7"/>
      <c r="E697" s="7"/>
      <c r="F697" s="7"/>
      <c r="G697" s="7"/>
    </row>
    <row r="698" spans="2:7" ht="12.75">
      <c r="B698" s="1"/>
      <c r="C698" s="7"/>
      <c r="D698" s="7"/>
      <c r="E698" s="7"/>
      <c r="F698" s="7"/>
      <c r="G698" s="7"/>
    </row>
    <row r="699" spans="2:7" ht="12.75">
      <c r="B699" s="1"/>
      <c r="C699" s="7"/>
      <c r="D699" s="7"/>
      <c r="E699" s="7"/>
      <c r="F699" s="7"/>
      <c r="G699" s="7"/>
    </row>
    <row r="700" spans="2:7" ht="12.75">
      <c r="B700" s="1"/>
      <c r="C700" s="7"/>
      <c r="D700" s="7"/>
      <c r="E700" s="7"/>
      <c r="F700" s="7"/>
      <c r="G700" s="7"/>
    </row>
    <row r="701" spans="2:7" ht="12.75">
      <c r="B701" s="1"/>
      <c r="C701" s="7"/>
      <c r="D701" s="7"/>
      <c r="E701" s="7"/>
      <c r="F701" s="7"/>
      <c r="G701" s="7"/>
    </row>
    <row r="702" spans="2:7" ht="12.75">
      <c r="B702" s="1"/>
      <c r="C702" s="7"/>
      <c r="D702" s="7"/>
      <c r="E702" s="7"/>
      <c r="F702" s="7"/>
      <c r="G702" s="7"/>
    </row>
    <row r="703" spans="2:7" ht="12.75">
      <c r="B703" s="1"/>
      <c r="C703" s="7"/>
      <c r="D703" s="7"/>
      <c r="E703" s="7"/>
      <c r="F703" s="7"/>
      <c r="G703" s="7"/>
    </row>
    <row r="704" spans="2:7" ht="12.75">
      <c r="B704" s="1"/>
      <c r="C704" s="7"/>
      <c r="D704" s="7"/>
      <c r="E704" s="7"/>
      <c r="F704" s="7"/>
      <c r="G704" s="7"/>
    </row>
    <row r="705" spans="2:7" ht="12.75">
      <c r="B705" s="1"/>
      <c r="C705" s="7"/>
      <c r="D705" s="7"/>
      <c r="E705" s="7"/>
      <c r="F705" s="7"/>
      <c r="G705" s="7"/>
    </row>
    <row r="706" spans="2:7" ht="12.75">
      <c r="B706" s="1"/>
      <c r="C706" s="7"/>
      <c r="D706" s="7"/>
      <c r="E706" s="7"/>
      <c r="F706" s="7"/>
      <c r="G706" s="7"/>
    </row>
    <row r="707" spans="2:7" ht="12.75">
      <c r="B707" s="1"/>
      <c r="C707" s="7"/>
      <c r="D707" s="7"/>
      <c r="E707" s="7"/>
      <c r="F707" s="7"/>
      <c r="G707" s="7"/>
    </row>
    <row r="708" spans="2:7" ht="12.75">
      <c r="B708" s="1"/>
      <c r="C708" s="7"/>
      <c r="D708" s="7"/>
      <c r="E708" s="7"/>
      <c r="F708" s="7"/>
      <c r="G708" s="7"/>
    </row>
    <row r="709" spans="2:7" ht="12.75">
      <c r="B709" s="1"/>
      <c r="C709" s="7"/>
      <c r="D709" s="7"/>
      <c r="E709" s="7"/>
      <c r="F709" s="7"/>
      <c r="G709" s="7"/>
    </row>
    <row r="710" spans="2:7" ht="12.75">
      <c r="B710" s="1"/>
      <c r="C710" s="7"/>
      <c r="D710" s="7"/>
      <c r="E710" s="7"/>
      <c r="F710" s="7"/>
      <c r="G710" s="7"/>
    </row>
    <row r="711" spans="2:7" ht="12.75">
      <c r="B711" s="1"/>
      <c r="C711" s="7"/>
      <c r="D711" s="7"/>
      <c r="E711" s="7"/>
      <c r="F711" s="7"/>
      <c r="G711" s="7"/>
    </row>
    <row r="712" spans="2:7" ht="12.75">
      <c r="B712" s="1"/>
      <c r="C712" s="7"/>
      <c r="D712" s="7"/>
      <c r="E712" s="7"/>
      <c r="F712" s="7"/>
      <c r="G712" s="7"/>
    </row>
    <row r="713" spans="2:7" ht="12.75">
      <c r="B713" s="1"/>
      <c r="C713" s="7"/>
      <c r="D713" s="7"/>
      <c r="E713" s="7"/>
      <c r="F713" s="7"/>
      <c r="G713" s="7"/>
    </row>
    <row r="714" spans="2:7" ht="12.75">
      <c r="B714" s="1"/>
      <c r="C714" s="7"/>
      <c r="D714" s="7"/>
      <c r="E714" s="7"/>
      <c r="F714" s="7"/>
      <c r="G714" s="7"/>
    </row>
    <row r="715" spans="2:7" ht="12.75">
      <c r="B715" s="1"/>
      <c r="C715" s="7"/>
      <c r="D715" s="7"/>
      <c r="E715" s="7"/>
      <c r="F715" s="7"/>
      <c r="G715" s="7"/>
    </row>
    <row r="716" spans="2:7" ht="12.75">
      <c r="B716" s="1"/>
      <c r="C716" s="7"/>
      <c r="D716" s="7"/>
      <c r="E716" s="7"/>
      <c r="F716" s="7"/>
      <c r="G716" s="7"/>
    </row>
    <row r="717" spans="2:7" ht="12.75">
      <c r="B717" s="1"/>
      <c r="C717" s="7"/>
      <c r="D717" s="7"/>
      <c r="E717" s="7"/>
      <c r="F717" s="7"/>
      <c r="G717" s="7"/>
    </row>
    <row r="718" spans="2:7" ht="12.75">
      <c r="B718" s="1"/>
      <c r="C718" s="7"/>
      <c r="D718" s="7"/>
      <c r="E718" s="7"/>
      <c r="F718" s="7"/>
      <c r="G718" s="7"/>
    </row>
    <row r="719" spans="2:7" ht="12.75">
      <c r="B719" s="1"/>
      <c r="C719" s="7"/>
      <c r="D719" s="7"/>
      <c r="E719" s="7"/>
      <c r="F719" s="7"/>
      <c r="G719" s="7"/>
    </row>
    <row r="720" spans="2:7" ht="12.75">
      <c r="B720" s="1" t="s">
        <v>107</v>
      </c>
      <c r="C720" s="7"/>
      <c r="D720" s="7"/>
      <c r="E720" s="7"/>
      <c r="F720" s="7"/>
      <c r="G720" s="7"/>
    </row>
    <row r="721" spans="2:7" ht="12.75">
      <c r="B721" s="1" t="s">
        <v>136</v>
      </c>
      <c r="C721" s="9"/>
      <c r="D721" s="9"/>
      <c r="E721" s="9"/>
      <c r="F721" s="7"/>
      <c r="G721" s="7"/>
    </row>
    <row r="722" spans="2:7" ht="12.75">
      <c r="B722" s="9"/>
      <c r="C722" s="9"/>
      <c r="D722" s="9"/>
      <c r="E722" s="9"/>
      <c r="F722" s="7"/>
      <c r="G722" s="7"/>
    </row>
    <row r="723" spans="2:7" ht="12.75">
      <c r="B723" s="221" t="s">
        <v>93</v>
      </c>
      <c r="C723" s="171" t="s">
        <v>22</v>
      </c>
      <c r="D723" s="66" t="s">
        <v>130</v>
      </c>
      <c r="E723" s="81" t="s">
        <v>131</v>
      </c>
      <c r="F723" s="7"/>
      <c r="G723" s="7"/>
    </row>
    <row r="724" spans="2:7" ht="29.25" customHeight="1">
      <c r="B724" s="222"/>
      <c r="C724" s="169" t="s">
        <v>95</v>
      </c>
      <c r="D724" s="169" t="s">
        <v>95</v>
      </c>
      <c r="E724" s="169" t="s">
        <v>95</v>
      </c>
      <c r="F724" s="7"/>
      <c r="G724" s="7"/>
    </row>
    <row r="725" spans="2:7" ht="12.75">
      <c r="B725" s="62" t="s">
        <v>16</v>
      </c>
      <c r="C725" s="70">
        <f aca="true" t="shared" si="6" ref="C725:D741">(C593/C68)*100</f>
        <v>0.8533063095631841</v>
      </c>
      <c r="D725" s="70">
        <f t="shared" si="6"/>
        <v>2.803546190415007</v>
      </c>
      <c r="E725" s="71">
        <f aca="true" t="shared" si="7" ref="E725:E744">+D725-C725</f>
        <v>1.950239880851823</v>
      </c>
      <c r="F725" s="7"/>
      <c r="G725" s="7"/>
    </row>
    <row r="726" spans="2:7" ht="12.75">
      <c r="B726" s="62" t="s">
        <v>0</v>
      </c>
      <c r="C726" s="70">
        <f t="shared" si="6"/>
        <v>1.1197484702943576</v>
      </c>
      <c r="D726" s="70">
        <f t="shared" si="6"/>
        <v>2.2468185628286217</v>
      </c>
      <c r="E726" s="71">
        <f t="shared" si="7"/>
        <v>1.127070092534264</v>
      </c>
      <c r="F726" s="7"/>
      <c r="G726" s="7"/>
    </row>
    <row r="727" spans="2:7" ht="12.75">
      <c r="B727" s="62" t="s">
        <v>1</v>
      </c>
      <c r="C727" s="70">
        <f t="shared" si="6"/>
        <v>0.6116274704118116</v>
      </c>
      <c r="D727" s="70">
        <f t="shared" si="6"/>
        <v>1.5041478525674683</v>
      </c>
      <c r="E727" s="71">
        <f t="shared" si="7"/>
        <v>0.8925203821556567</v>
      </c>
      <c r="F727" s="7"/>
      <c r="G727" s="7"/>
    </row>
    <row r="728" spans="2:7" ht="12.75">
      <c r="B728" s="62" t="s">
        <v>2</v>
      </c>
      <c r="C728" s="70">
        <f t="shared" si="6"/>
        <v>0.5184285135682463</v>
      </c>
      <c r="D728" s="70">
        <f t="shared" si="6"/>
        <v>0.8561810725504749</v>
      </c>
      <c r="E728" s="71">
        <f t="shared" si="7"/>
        <v>0.33775255898222867</v>
      </c>
      <c r="F728" s="7"/>
      <c r="G728" s="7"/>
    </row>
    <row r="729" spans="2:7" ht="12.75">
      <c r="B729" s="62" t="s">
        <v>17</v>
      </c>
      <c r="C729" s="70">
        <f t="shared" si="6"/>
        <v>0.22084259945638743</v>
      </c>
      <c r="D729" s="70">
        <f t="shared" si="6"/>
        <v>0.30375818569136764</v>
      </c>
      <c r="E729" s="71">
        <f t="shared" si="7"/>
        <v>0.08291558623498022</v>
      </c>
      <c r="F729" s="7"/>
      <c r="G729" s="7"/>
    </row>
    <row r="730" spans="2:7" ht="12.75">
      <c r="B730" s="62" t="s">
        <v>175</v>
      </c>
      <c r="C730" s="70">
        <f t="shared" si="6"/>
        <v>0.1911161181298785</v>
      </c>
      <c r="D730" s="70">
        <f t="shared" si="6"/>
        <v>0.4752264454012337</v>
      </c>
      <c r="E730" s="71">
        <f t="shared" si="7"/>
        <v>0.2841103272713552</v>
      </c>
      <c r="F730" s="7"/>
      <c r="G730" s="7"/>
    </row>
    <row r="731" spans="2:7" ht="12.75">
      <c r="B731" s="62" t="s">
        <v>18</v>
      </c>
      <c r="C731" s="70">
        <f t="shared" si="6"/>
        <v>1.1384847829196112</v>
      </c>
      <c r="D731" s="70">
        <f t="shared" si="6"/>
        <v>2.403857965653155</v>
      </c>
      <c r="E731" s="71">
        <f t="shared" si="7"/>
        <v>1.265373182733544</v>
      </c>
      <c r="F731" s="7"/>
      <c r="G731" s="7"/>
    </row>
    <row r="732" spans="2:7" ht="12.75">
      <c r="B732" s="62" t="s">
        <v>19</v>
      </c>
      <c r="C732" s="70">
        <f t="shared" si="6"/>
        <v>1.1568639519785686</v>
      </c>
      <c r="D732" s="70">
        <f t="shared" si="6"/>
        <v>3.931794602916076</v>
      </c>
      <c r="E732" s="71">
        <f t="shared" si="7"/>
        <v>2.774930650937508</v>
      </c>
      <c r="F732" s="7"/>
      <c r="G732" s="7"/>
    </row>
    <row r="733" spans="2:7" ht="12.75">
      <c r="B733" s="62" t="s">
        <v>4</v>
      </c>
      <c r="C733" s="70">
        <f t="shared" si="6"/>
        <v>0.3645468389435429</v>
      </c>
      <c r="D733" s="70">
        <f t="shared" si="6"/>
        <v>0.6467374807679094</v>
      </c>
      <c r="E733" s="71">
        <f t="shared" si="7"/>
        <v>0.2821906418243665</v>
      </c>
      <c r="F733" s="7"/>
      <c r="G733" s="7"/>
    </row>
    <row r="734" spans="2:7" ht="12.75">
      <c r="B734" s="62" t="s">
        <v>5</v>
      </c>
      <c r="C734" s="70">
        <f t="shared" si="6"/>
        <v>0.5264318270783933</v>
      </c>
      <c r="D734" s="70">
        <f t="shared" si="6"/>
        <v>1.6732340597288538</v>
      </c>
      <c r="E734" s="71">
        <f t="shared" si="7"/>
        <v>1.1468022326504603</v>
      </c>
      <c r="F734" s="7"/>
      <c r="G734" s="7"/>
    </row>
    <row r="735" spans="2:7" ht="12.75">
      <c r="B735" s="62" t="s">
        <v>173</v>
      </c>
      <c r="C735" s="70">
        <f t="shared" si="6"/>
        <v>0.6622983515570307</v>
      </c>
      <c r="D735" s="70">
        <f t="shared" si="6"/>
        <v>0.7212474696234608</v>
      </c>
      <c r="E735" s="71">
        <f t="shared" si="7"/>
        <v>0.058949118066430106</v>
      </c>
      <c r="F735" s="7"/>
      <c r="G735" s="7"/>
    </row>
    <row r="736" spans="2:7" ht="12.75">
      <c r="B736" s="62" t="s">
        <v>7</v>
      </c>
      <c r="C736" s="70">
        <f t="shared" si="6"/>
        <v>0.10794747169367191</v>
      </c>
      <c r="D736" s="70">
        <f t="shared" si="6"/>
        <v>0.4954119359633569</v>
      </c>
      <c r="E736" s="71">
        <f t="shared" si="7"/>
        <v>0.387464464269685</v>
      </c>
      <c r="F736" s="7"/>
      <c r="G736" s="7"/>
    </row>
    <row r="737" spans="2:7" ht="12.75">
      <c r="B737" s="62" t="s">
        <v>8</v>
      </c>
      <c r="C737" s="70">
        <f t="shared" si="6"/>
        <v>0.9529703626349744</v>
      </c>
      <c r="D737" s="70">
        <f t="shared" si="6"/>
        <v>2.3921602139524025</v>
      </c>
      <c r="E737" s="71">
        <f t="shared" si="7"/>
        <v>1.4391898513174282</v>
      </c>
      <c r="F737" s="7"/>
      <c r="G737" s="7"/>
    </row>
    <row r="738" spans="2:7" ht="12.75">
      <c r="B738" s="62" t="s">
        <v>9</v>
      </c>
      <c r="C738" s="70">
        <f t="shared" si="6"/>
        <v>0.6728994956329192</v>
      </c>
      <c r="D738" s="70">
        <f t="shared" si="6"/>
        <v>1.296771201734243</v>
      </c>
      <c r="E738" s="71">
        <f t="shared" si="7"/>
        <v>0.6238717061013238</v>
      </c>
      <c r="F738" s="7"/>
      <c r="G738" s="7"/>
    </row>
    <row r="739" spans="2:7" ht="12.75">
      <c r="B739" s="62" t="s">
        <v>10</v>
      </c>
      <c r="C739" s="70">
        <f t="shared" si="6"/>
        <v>2.043819658128454</v>
      </c>
      <c r="D739" s="70">
        <f t="shared" si="6"/>
        <v>4.291666666666667</v>
      </c>
      <c r="E739" s="71">
        <f t="shared" si="7"/>
        <v>2.247847008538213</v>
      </c>
      <c r="F739" s="7"/>
      <c r="G739" s="7"/>
    </row>
    <row r="740" spans="2:7" ht="12.75">
      <c r="B740" s="62" t="s">
        <v>11</v>
      </c>
      <c r="C740" s="70">
        <f t="shared" si="6"/>
        <v>1.1142840986202216</v>
      </c>
      <c r="D740" s="70">
        <f t="shared" si="6"/>
        <v>1.7948671178155153</v>
      </c>
      <c r="E740" s="71">
        <f t="shared" si="7"/>
        <v>0.6805830191952937</v>
      </c>
      <c r="F740" s="7"/>
      <c r="G740" s="7"/>
    </row>
    <row r="741" spans="2:7" ht="12.75">
      <c r="B741" s="62" t="s">
        <v>12</v>
      </c>
      <c r="C741" s="70">
        <f t="shared" si="6"/>
        <v>0.5806816188935872</v>
      </c>
      <c r="D741" s="70">
        <f t="shared" si="6"/>
        <v>1.1461369606678902</v>
      </c>
      <c r="E741" s="71">
        <f t="shared" si="7"/>
        <v>0.565455341774303</v>
      </c>
      <c r="F741" s="7"/>
      <c r="G741" s="7"/>
    </row>
    <row r="742" spans="2:7" ht="12.75">
      <c r="B742" s="62" t="s">
        <v>13</v>
      </c>
      <c r="C742" s="79" t="s">
        <v>21</v>
      </c>
      <c r="D742" s="79" t="s">
        <v>21</v>
      </c>
      <c r="E742" s="79" t="s">
        <v>21</v>
      </c>
      <c r="F742" s="7"/>
      <c r="G742" s="7"/>
    </row>
    <row r="743" spans="2:7" ht="12.75">
      <c r="B743" s="62" t="s">
        <v>14</v>
      </c>
      <c r="C743" s="70">
        <f>(C611/C86)*100</f>
        <v>1.6609213412723283</v>
      </c>
      <c r="D743" s="70">
        <f>(D611/D86)*100</f>
        <v>2.647018692863965</v>
      </c>
      <c r="E743" s="71">
        <f t="shared" si="7"/>
        <v>0.9860973515916367</v>
      </c>
      <c r="F743" s="7"/>
      <c r="G743" s="7"/>
    </row>
    <row r="744" spans="2:7" ht="12.75">
      <c r="B744" s="63" t="s">
        <v>15</v>
      </c>
      <c r="C744" s="72">
        <f>(C612/C87)*100</f>
        <v>0.719082764774782</v>
      </c>
      <c r="D744" s="72">
        <f>(D612/D87)*100</f>
        <v>1.784152532357056</v>
      </c>
      <c r="E744" s="73">
        <f t="shared" si="7"/>
        <v>1.065069767582274</v>
      </c>
      <c r="F744" s="7"/>
      <c r="G744" s="7"/>
    </row>
    <row r="745" spans="2:7" ht="12.75">
      <c r="B745" s="1"/>
      <c r="C745" s="20"/>
      <c r="D745" s="20"/>
      <c r="E745" s="31"/>
      <c r="F745" s="7"/>
      <c r="G745" s="7"/>
    </row>
    <row r="746" spans="2:7" ht="12.75">
      <c r="B746" s="68" t="s">
        <v>84</v>
      </c>
      <c r="C746" s="20"/>
      <c r="D746" s="20"/>
      <c r="E746" s="31"/>
      <c r="F746" s="7"/>
      <c r="G746" s="7"/>
    </row>
    <row r="747" spans="2:7" ht="12.75">
      <c r="B747" s="68" t="s">
        <v>180</v>
      </c>
      <c r="C747" s="20"/>
      <c r="D747" s="20"/>
      <c r="E747" s="31"/>
      <c r="F747" s="7"/>
      <c r="G747" s="7"/>
    </row>
    <row r="748" spans="2:7" ht="12.75">
      <c r="B748" s="68" t="s">
        <v>96</v>
      </c>
      <c r="C748" s="7"/>
      <c r="D748" s="7"/>
      <c r="E748" s="7"/>
      <c r="F748" s="7"/>
      <c r="G748" s="7"/>
    </row>
    <row r="749" spans="2:7" ht="12.75">
      <c r="B749" s="1"/>
      <c r="C749" s="7"/>
      <c r="D749" s="7"/>
      <c r="E749" s="7"/>
      <c r="F749" s="7"/>
      <c r="G749" s="7"/>
    </row>
    <row r="750" spans="2:7" ht="12.75">
      <c r="B750" s="1"/>
      <c r="C750" s="7"/>
      <c r="D750" s="7"/>
      <c r="E750" s="7"/>
      <c r="F750" s="7"/>
      <c r="G750" s="7"/>
    </row>
    <row r="751" spans="2:7" ht="12.75">
      <c r="B751" s="1"/>
      <c r="C751" s="7"/>
      <c r="D751" s="7"/>
      <c r="E751" s="7"/>
      <c r="F751" s="7"/>
      <c r="G751" s="7"/>
    </row>
    <row r="752" spans="2:7" ht="12.75">
      <c r="B752" s="1"/>
      <c r="C752" s="7"/>
      <c r="D752" s="7"/>
      <c r="E752" s="7"/>
      <c r="F752" s="7"/>
      <c r="G752" s="7"/>
    </row>
    <row r="753" spans="2:7" ht="12.75">
      <c r="B753" s="1"/>
      <c r="C753" s="7"/>
      <c r="D753" s="7"/>
      <c r="E753" s="7"/>
      <c r="F753" s="7"/>
      <c r="G753" s="7"/>
    </row>
    <row r="754" spans="2:7" ht="12.75">
      <c r="B754" s="1"/>
      <c r="C754" s="7"/>
      <c r="D754" s="7"/>
      <c r="E754" s="7"/>
      <c r="F754" s="7"/>
      <c r="G754" s="7"/>
    </row>
    <row r="755" spans="2:7" ht="12.75">
      <c r="B755" s="1"/>
      <c r="C755" s="7"/>
      <c r="D755" s="7"/>
      <c r="E755" s="7"/>
      <c r="F755" s="7"/>
      <c r="G755" s="7"/>
    </row>
    <row r="756" spans="2:7" ht="12.75">
      <c r="B756" s="1"/>
      <c r="C756" s="7"/>
      <c r="D756" s="7"/>
      <c r="E756" s="7"/>
      <c r="F756" s="7"/>
      <c r="G756" s="7"/>
    </row>
    <row r="757" spans="2:7" ht="12.75">
      <c r="B757" s="1"/>
      <c r="C757" s="7"/>
      <c r="D757" s="7"/>
      <c r="E757" s="7"/>
      <c r="F757" s="7"/>
      <c r="G757" s="7"/>
    </row>
    <row r="758" spans="2:7" ht="12.75">
      <c r="B758" s="1"/>
      <c r="C758" s="7"/>
      <c r="D758" s="7"/>
      <c r="E758" s="7"/>
      <c r="F758" s="7"/>
      <c r="G758" s="7"/>
    </row>
    <row r="759" spans="2:7" ht="12.75">
      <c r="B759" s="1"/>
      <c r="C759" s="7"/>
      <c r="D759" s="7"/>
      <c r="E759" s="7"/>
      <c r="F759" s="7"/>
      <c r="G759" s="7"/>
    </row>
    <row r="760" spans="2:7" ht="12.75">
      <c r="B760" s="1"/>
      <c r="C760" s="7"/>
      <c r="D760" s="7"/>
      <c r="E760" s="7"/>
      <c r="F760" s="7"/>
      <c r="G760" s="7"/>
    </row>
    <row r="761" spans="2:7" ht="12.75">
      <c r="B761" s="1"/>
      <c r="C761" s="7"/>
      <c r="D761" s="7"/>
      <c r="E761" s="7"/>
      <c r="F761" s="7"/>
      <c r="G761" s="7"/>
    </row>
    <row r="762" spans="2:7" ht="12.75">
      <c r="B762" s="1"/>
      <c r="C762" s="7"/>
      <c r="D762" s="7"/>
      <c r="E762" s="7"/>
      <c r="F762" s="7"/>
      <c r="G762" s="7"/>
    </row>
    <row r="763" spans="2:7" ht="12.75">
      <c r="B763" s="1"/>
      <c r="C763" s="7"/>
      <c r="D763" s="7"/>
      <c r="E763" s="7"/>
      <c r="F763" s="7"/>
      <c r="G763" s="7"/>
    </row>
    <row r="764" spans="2:7" ht="12.75">
      <c r="B764" s="1"/>
      <c r="C764" s="7"/>
      <c r="D764" s="7"/>
      <c r="E764" s="7"/>
      <c r="F764" s="7"/>
      <c r="G764" s="7"/>
    </row>
    <row r="765" spans="2:7" ht="12.75">
      <c r="B765" s="1"/>
      <c r="C765" s="7"/>
      <c r="D765" s="7"/>
      <c r="E765" s="7"/>
      <c r="F765" s="7"/>
      <c r="G765" s="7"/>
    </row>
    <row r="766" spans="2:7" ht="12.75">
      <c r="B766" s="1"/>
      <c r="C766" s="7"/>
      <c r="D766" s="7"/>
      <c r="E766" s="7"/>
      <c r="F766" s="7"/>
      <c r="G766" s="7"/>
    </row>
    <row r="767" spans="2:7" ht="12.75">
      <c r="B767" s="1"/>
      <c r="C767" s="7"/>
      <c r="D767" s="7"/>
      <c r="E767" s="7"/>
      <c r="F767" s="7"/>
      <c r="G767" s="7"/>
    </row>
    <row r="768" spans="2:7" ht="12.75">
      <c r="B768" s="1"/>
      <c r="C768" s="7"/>
      <c r="D768" s="7"/>
      <c r="E768" s="7"/>
      <c r="F768" s="7"/>
      <c r="G768" s="7"/>
    </row>
    <row r="769" spans="2:7" ht="12.75">
      <c r="B769" s="1"/>
      <c r="C769" s="7"/>
      <c r="D769" s="7"/>
      <c r="E769" s="7"/>
      <c r="F769" s="7"/>
      <c r="G769" s="7"/>
    </row>
    <row r="770" spans="2:7" ht="12.75">
      <c r="B770" s="1"/>
      <c r="C770" s="7"/>
      <c r="D770" s="7"/>
      <c r="E770" s="7"/>
      <c r="F770" s="7"/>
      <c r="G770" s="7"/>
    </row>
    <row r="771" spans="2:7" ht="12.75">
      <c r="B771" s="1"/>
      <c r="C771" s="7"/>
      <c r="D771" s="7"/>
      <c r="E771" s="7"/>
      <c r="F771" s="7"/>
      <c r="G771" s="7"/>
    </row>
    <row r="772" spans="2:7" ht="12.75">
      <c r="B772" s="1"/>
      <c r="C772" s="7"/>
      <c r="D772" s="7"/>
      <c r="E772" s="7"/>
      <c r="F772" s="7"/>
      <c r="G772" s="7"/>
    </row>
    <row r="773" spans="2:7" ht="12.75">
      <c r="B773" s="1"/>
      <c r="C773" s="7"/>
      <c r="D773" s="7"/>
      <c r="E773" s="7"/>
      <c r="F773" s="7"/>
      <c r="G773" s="7"/>
    </row>
    <row r="774" spans="2:7" ht="12.75">
      <c r="B774" s="1"/>
      <c r="C774" s="7"/>
      <c r="D774" s="7"/>
      <c r="E774" s="7"/>
      <c r="F774" s="7"/>
      <c r="G774" s="7"/>
    </row>
    <row r="775" spans="2:7" ht="12.75">
      <c r="B775" s="1"/>
      <c r="C775" s="7"/>
      <c r="D775" s="7"/>
      <c r="E775" s="7"/>
      <c r="F775" s="7"/>
      <c r="G775" s="7"/>
    </row>
    <row r="776" spans="2:7" ht="12.75">
      <c r="B776" s="1"/>
      <c r="C776" s="7"/>
      <c r="D776" s="7"/>
      <c r="E776" s="7"/>
      <c r="F776" s="7"/>
      <c r="G776" s="7"/>
    </row>
    <row r="777" spans="2:7" ht="12.75">
      <c r="B777" s="1"/>
      <c r="C777" s="7"/>
      <c r="D777" s="7"/>
      <c r="E777" s="7"/>
      <c r="F777" s="7"/>
      <c r="G777" s="7"/>
    </row>
    <row r="778" spans="2:7" ht="12.75">
      <c r="B778" s="1"/>
      <c r="C778" s="7"/>
      <c r="D778" s="7"/>
      <c r="E778" s="7"/>
      <c r="F778" s="7"/>
      <c r="G778" s="7"/>
    </row>
    <row r="779" spans="2:7" ht="12.75">
      <c r="B779" s="1"/>
      <c r="C779" s="7"/>
      <c r="D779" s="7"/>
      <c r="E779" s="7"/>
      <c r="F779" s="7"/>
      <c r="G779" s="7"/>
    </row>
    <row r="780" spans="2:7" ht="12.75">
      <c r="B780" s="1"/>
      <c r="C780" s="7"/>
      <c r="D780" s="7"/>
      <c r="E780" s="7"/>
      <c r="F780" s="7"/>
      <c r="G780" s="7"/>
    </row>
    <row r="781" spans="2:7" ht="12.75">
      <c r="B781" s="1"/>
      <c r="C781" s="7"/>
      <c r="D781" s="7"/>
      <c r="E781" s="7"/>
      <c r="F781" s="7"/>
      <c r="G781" s="7"/>
    </row>
    <row r="782" spans="2:7" ht="12.75">
      <c r="B782" s="1"/>
      <c r="C782" s="7"/>
      <c r="D782" s="7"/>
      <c r="E782" s="7"/>
      <c r="F782" s="7"/>
      <c r="G782" s="7"/>
    </row>
    <row r="783" spans="2:7" ht="12.75">
      <c r="B783" s="1"/>
      <c r="C783" s="7"/>
      <c r="D783" s="7"/>
      <c r="E783" s="7"/>
      <c r="F783" s="7"/>
      <c r="G783" s="7"/>
    </row>
    <row r="784" spans="2:7" ht="12.75">
      <c r="B784" s="1"/>
      <c r="C784" s="7"/>
      <c r="D784" s="7"/>
      <c r="E784" s="7"/>
      <c r="F784" s="7"/>
      <c r="G784" s="7"/>
    </row>
    <row r="785" spans="2:7" ht="12.75">
      <c r="B785" s="1"/>
      <c r="C785" s="7"/>
      <c r="D785" s="7"/>
      <c r="E785" s="7"/>
      <c r="F785" s="7"/>
      <c r="G785" s="7"/>
    </row>
    <row r="786" spans="2:7" ht="12.75">
      <c r="B786" s="1"/>
      <c r="C786" s="7"/>
      <c r="D786" s="7"/>
      <c r="E786" s="7"/>
      <c r="F786" s="7"/>
      <c r="G786" s="7"/>
    </row>
    <row r="787" spans="2:7" ht="12.75">
      <c r="B787" s="1"/>
      <c r="C787" s="7"/>
      <c r="D787" s="7"/>
      <c r="E787" s="7"/>
      <c r="F787" s="7"/>
      <c r="G787" s="7"/>
    </row>
    <row r="788" spans="2:7" ht="12.75">
      <c r="B788" s="1"/>
      <c r="C788" s="7"/>
      <c r="D788" s="7"/>
      <c r="E788" s="7"/>
      <c r="F788" s="7"/>
      <c r="G788" s="7"/>
    </row>
    <row r="789" spans="2:7" ht="12.75">
      <c r="B789" s="1"/>
      <c r="C789" s="7"/>
      <c r="D789" s="7"/>
      <c r="E789" s="7"/>
      <c r="F789" s="7"/>
      <c r="G789" s="7"/>
    </row>
    <row r="790" spans="2:7" ht="12.75">
      <c r="B790" s="1"/>
      <c r="C790" s="7"/>
      <c r="D790" s="7"/>
      <c r="E790" s="7"/>
      <c r="F790" s="7"/>
      <c r="G790" s="7"/>
    </row>
    <row r="791" spans="2:7" ht="12.75">
      <c r="B791" s="1"/>
      <c r="C791" s="7"/>
      <c r="D791" s="7"/>
      <c r="E791" s="7"/>
      <c r="F791" s="7"/>
      <c r="G791" s="7"/>
    </row>
    <row r="792" spans="2:7" ht="12.75">
      <c r="B792" s="1"/>
      <c r="C792" s="7"/>
      <c r="D792" s="7"/>
      <c r="E792" s="7"/>
      <c r="F792" s="7"/>
      <c r="G792" s="7"/>
    </row>
    <row r="793" spans="2:7" ht="12.75">
      <c r="B793" s="1"/>
      <c r="C793" s="7"/>
      <c r="D793" s="7"/>
      <c r="E793" s="7"/>
      <c r="F793" s="7"/>
      <c r="G793" s="7"/>
    </row>
    <row r="794" spans="2:7" ht="12.75">
      <c r="B794" s="1"/>
      <c r="C794" s="7"/>
      <c r="D794" s="7"/>
      <c r="E794" s="7"/>
      <c r="F794" s="7"/>
      <c r="G794" s="7"/>
    </row>
    <row r="795" spans="2:7" ht="12.75">
      <c r="B795" s="1"/>
      <c r="C795" s="7"/>
      <c r="D795" s="7"/>
      <c r="E795" s="7"/>
      <c r="F795" s="7"/>
      <c r="G795" s="7"/>
    </row>
    <row r="796" spans="2:7" ht="12.75">
      <c r="B796" s="1"/>
      <c r="C796" s="7"/>
      <c r="D796" s="7"/>
      <c r="E796" s="7"/>
      <c r="F796" s="7"/>
      <c r="G796" s="7"/>
    </row>
    <row r="797" spans="2:7" ht="12.75">
      <c r="B797" s="1"/>
      <c r="C797" s="7"/>
      <c r="D797" s="7"/>
      <c r="E797" s="7"/>
      <c r="F797" s="7"/>
      <c r="G797" s="7"/>
    </row>
    <row r="798" spans="2:7" ht="12.75">
      <c r="B798" s="1"/>
      <c r="C798" s="7"/>
      <c r="D798" s="7"/>
      <c r="E798" s="7"/>
      <c r="F798" s="7"/>
      <c r="G798" s="7"/>
    </row>
    <row r="799" spans="2:7" ht="12.75">
      <c r="B799" s="1"/>
      <c r="C799" s="7"/>
      <c r="D799" s="7"/>
      <c r="E799" s="7"/>
      <c r="F799" s="7"/>
      <c r="G799" s="7"/>
    </row>
    <row r="800" spans="2:7" ht="12.75">
      <c r="B800" s="1"/>
      <c r="C800" s="7"/>
      <c r="D800" s="7"/>
      <c r="E800" s="7"/>
      <c r="F800" s="7"/>
      <c r="G800" s="7"/>
    </row>
    <row r="801" spans="2:7" ht="12.75">
      <c r="B801" s="1"/>
      <c r="C801" s="7"/>
      <c r="D801" s="7"/>
      <c r="E801" s="7"/>
      <c r="F801" s="7"/>
      <c r="G801" s="7"/>
    </row>
    <row r="802" spans="2:7" ht="12.75">
      <c r="B802" s="1"/>
      <c r="C802" s="7"/>
      <c r="D802" s="7"/>
      <c r="E802" s="7"/>
      <c r="F802" s="7"/>
      <c r="G802" s="7"/>
    </row>
    <row r="803" spans="2:7" ht="12.75">
      <c r="B803" s="1"/>
      <c r="C803" s="7"/>
      <c r="D803" s="7"/>
      <c r="E803" s="7"/>
      <c r="F803" s="7"/>
      <c r="G803" s="7"/>
    </row>
    <row r="804" spans="2:7" ht="12.75">
      <c r="B804" s="1"/>
      <c r="C804" s="7"/>
      <c r="D804" s="7"/>
      <c r="E804" s="7"/>
      <c r="F804" s="7"/>
      <c r="G804" s="7"/>
    </row>
    <row r="805" spans="2:7" ht="12.75">
      <c r="B805" s="1"/>
      <c r="C805" s="7"/>
      <c r="D805" s="7"/>
      <c r="E805" s="7"/>
      <c r="F805" s="7"/>
      <c r="G805" s="7"/>
    </row>
    <row r="806" spans="2:7" ht="12.75">
      <c r="B806" s="1"/>
      <c r="C806" s="7"/>
      <c r="D806" s="7"/>
      <c r="E806" s="7"/>
      <c r="F806" s="7"/>
      <c r="G806" s="7"/>
    </row>
    <row r="807" spans="2:7" ht="12.75">
      <c r="B807" s="1"/>
      <c r="C807" s="7"/>
      <c r="D807" s="7"/>
      <c r="E807" s="7"/>
      <c r="F807" s="7"/>
      <c r="G807" s="7"/>
    </row>
    <row r="808" spans="2:7" ht="12.75">
      <c r="B808" s="1"/>
      <c r="C808" s="7"/>
      <c r="D808" s="7"/>
      <c r="E808" s="7"/>
      <c r="F808" s="7"/>
      <c r="G808" s="7"/>
    </row>
    <row r="809" spans="2:7" ht="12.75">
      <c r="B809" s="1"/>
      <c r="C809" s="7"/>
      <c r="D809" s="7"/>
      <c r="E809" s="7"/>
      <c r="F809" s="7"/>
      <c r="G809" s="7"/>
    </row>
    <row r="810" spans="2:7" ht="12.75">
      <c r="B810" s="1"/>
      <c r="C810" s="7"/>
      <c r="D810" s="7"/>
      <c r="E810" s="7"/>
      <c r="F810" s="7"/>
      <c r="G810" s="7"/>
    </row>
    <row r="811" spans="2:7" ht="12.75">
      <c r="B811" s="1"/>
      <c r="C811" s="7"/>
      <c r="D811" s="7"/>
      <c r="E811" s="7"/>
      <c r="F811" s="7"/>
      <c r="G811" s="7"/>
    </row>
    <row r="812" spans="2:7" ht="12.75">
      <c r="B812" s="1"/>
      <c r="C812" s="7"/>
      <c r="D812" s="7"/>
      <c r="E812" s="7"/>
      <c r="F812" s="7"/>
      <c r="G812" s="7"/>
    </row>
    <row r="813" spans="2:7" ht="12.75">
      <c r="B813" s="1"/>
      <c r="C813" s="7"/>
      <c r="D813" s="7"/>
      <c r="E813" s="7"/>
      <c r="F813" s="7"/>
      <c r="G813" s="7"/>
    </row>
    <row r="814" spans="2:7" ht="12.75">
      <c r="B814" s="1"/>
      <c r="C814" s="7"/>
      <c r="D814" s="7"/>
      <c r="E814" s="7"/>
      <c r="F814" s="7"/>
      <c r="G814" s="7"/>
    </row>
    <row r="815" spans="2:7" ht="12.75">
      <c r="B815" s="1"/>
      <c r="C815" s="7"/>
      <c r="D815" s="7"/>
      <c r="E815" s="7"/>
      <c r="F815" s="7"/>
      <c r="G815" s="7"/>
    </row>
    <row r="816" spans="2:7" ht="12.75">
      <c r="B816" s="1"/>
      <c r="C816" s="7"/>
      <c r="D816" s="7"/>
      <c r="E816" s="7"/>
      <c r="F816" s="7"/>
      <c r="G816" s="7"/>
    </row>
    <row r="817" spans="2:7" ht="12.75">
      <c r="B817" s="1"/>
      <c r="C817" s="7"/>
      <c r="D817" s="7"/>
      <c r="E817" s="7"/>
      <c r="F817" s="7"/>
      <c r="G817" s="7"/>
    </row>
    <row r="818" spans="2:7" ht="12.75">
      <c r="B818" s="1"/>
      <c r="C818" s="7"/>
      <c r="D818" s="7"/>
      <c r="E818" s="7"/>
      <c r="F818" s="7"/>
      <c r="G818" s="7"/>
    </row>
    <row r="819" spans="2:7" ht="12.75">
      <c r="B819" s="1"/>
      <c r="C819" s="7"/>
      <c r="D819" s="7"/>
      <c r="E819" s="7"/>
      <c r="F819" s="7"/>
      <c r="G819" s="7"/>
    </row>
    <row r="820" spans="2:7" ht="12.75">
      <c r="B820" s="1"/>
      <c r="C820" s="7"/>
      <c r="D820" s="7"/>
      <c r="E820" s="7"/>
      <c r="F820" s="7"/>
      <c r="G820" s="7"/>
    </row>
    <row r="821" spans="2:7" ht="12.75">
      <c r="B821" s="1" t="s">
        <v>184</v>
      </c>
      <c r="C821" s="7"/>
      <c r="D821" s="7"/>
      <c r="E821" s="7"/>
      <c r="F821" s="7"/>
      <c r="G821" s="7"/>
    </row>
    <row r="822" spans="2:7" ht="12.75">
      <c r="B822" s="1"/>
      <c r="C822" s="7"/>
      <c r="D822" s="7"/>
      <c r="E822" s="7"/>
      <c r="F822" s="7"/>
      <c r="G822" s="7"/>
    </row>
    <row r="823" spans="2:7" ht="12.75">
      <c r="B823" s="1"/>
      <c r="C823" s="7"/>
      <c r="D823" s="7"/>
      <c r="E823" s="7"/>
      <c r="F823" s="7"/>
      <c r="G823" s="7"/>
    </row>
    <row r="824" spans="2:7" ht="12.75">
      <c r="B824" s="1"/>
      <c r="C824" s="7"/>
      <c r="D824" s="7"/>
      <c r="E824" s="7"/>
      <c r="F824" s="7"/>
      <c r="G824" s="7"/>
    </row>
    <row r="825" spans="2:7" ht="12.75">
      <c r="B825" s="1"/>
      <c r="C825" s="7"/>
      <c r="D825" s="7"/>
      <c r="E825" s="7"/>
      <c r="F825" s="7"/>
      <c r="G825" s="7"/>
    </row>
    <row r="826" spans="2:7" ht="12.75">
      <c r="B826" s="1"/>
      <c r="C826" s="7"/>
      <c r="D826" s="7"/>
      <c r="E826" s="7"/>
      <c r="F826" s="7"/>
      <c r="G826" s="7"/>
    </row>
    <row r="827" spans="2:7" ht="12.75">
      <c r="B827" s="1"/>
      <c r="C827" s="7"/>
      <c r="D827" s="7"/>
      <c r="E827" s="7"/>
      <c r="F827" s="7"/>
      <c r="G827" s="7"/>
    </row>
    <row r="828" spans="2:7" ht="12.75">
      <c r="B828" s="1"/>
      <c r="C828" s="7"/>
      <c r="D828" s="7"/>
      <c r="E828" s="7"/>
      <c r="F828" s="7"/>
      <c r="G828" s="7"/>
    </row>
    <row r="829" spans="2:7" ht="12.75">
      <c r="B829" s="1"/>
      <c r="C829" s="7"/>
      <c r="D829" s="7"/>
      <c r="E829" s="7"/>
      <c r="F829" s="7"/>
      <c r="G829" s="7"/>
    </row>
    <row r="830" spans="2:7" ht="12.75">
      <c r="B830" s="1"/>
      <c r="C830" s="7"/>
      <c r="D830" s="7"/>
      <c r="E830" s="7"/>
      <c r="F830" s="7"/>
      <c r="G830" s="7"/>
    </row>
    <row r="831" spans="2:7" ht="12.75">
      <c r="B831" s="1"/>
      <c r="C831" s="7"/>
      <c r="D831" s="7"/>
      <c r="E831" s="7"/>
      <c r="F831" s="7"/>
      <c r="G831" s="7"/>
    </row>
    <row r="832" spans="2:7" ht="12.75">
      <c r="B832" s="1"/>
      <c r="C832" s="7"/>
      <c r="D832" s="7"/>
      <c r="E832" s="7"/>
      <c r="F832" s="7"/>
      <c r="G832" s="7"/>
    </row>
    <row r="833" spans="2:7" ht="12.75">
      <c r="B833" s="1"/>
      <c r="C833" s="7"/>
      <c r="D833" s="7"/>
      <c r="E833" s="7"/>
      <c r="F833" s="7"/>
      <c r="G833" s="7"/>
    </row>
    <row r="834" spans="2:7" ht="12.75">
      <c r="B834" s="1"/>
      <c r="C834" s="7"/>
      <c r="D834" s="7"/>
      <c r="E834" s="7"/>
      <c r="F834" s="7"/>
      <c r="G834" s="7"/>
    </row>
    <row r="835" spans="2:7" ht="12.75">
      <c r="B835" s="1"/>
      <c r="C835" s="7"/>
      <c r="D835" s="7"/>
      <c r="E835" s="7"/>
      <c r="F835" s="7"/>
      <c r="G835" s="7"/>
    </row>
    <row r="836" spans="2:7" ht="12.75">
      <c r="B836" s="1"/>
      <c r="C836" s="7"/>
      <c r="D836" s="7"/>
      <c r="E836" s="7"/>
      <c r="F836" s="7"/>
      <c r="G836" s="7"/>
    </row>
    <row r="837" spans="2:7" ht="12.75">
      <c r="B837" s="1"/>
      <c r="C837" s="7"/>
      <c r="D837" s="7"/>
      <c r="E837" s="7"/>
      <c r="F837" s="7"/>
      <c r="G837" s="7"/>
    </row>
    <row r="838" spans="2:7" ht="12.75">
      <c r="B838" s="1"/>
      <c r="C838" s="7"/>
      <c r="D838" s="7"/>
      <c r="E838" s="7"/>
      <c r="F838" s="7"/>
      <c r="G838" s="7"/>
    </row>
    <row r="839" spans="2:7" ht="12.75">
      <c r="B839" s="1"/>
      <c r="C839" s="7"/>
      <c r="D839" s="7"/>
      <c r="E839" s="7"/>
      <c r="F839" s="7"/>
      <c r="G839" s="7"/>
    </row>
    <row r="840" spans="2:7" ht="12.75">
      <c r="B840" s="1"/>
      <c r="C840" s="7"/>
      <c r="D840" s="7"/>
      <c r="E840" s="7"/>
      <c r="F840" s="7"/>
      <c r="G840" s="7"/>
    </row>
    <row r="841" spans="2:7" ht="12.75">
      <c r="B841" s="1"/>
      <c r="C841" s="7"/>
      <c r="D841" s="7"/>
      <c r="E841" s="7"/>
      <c r="F841" s="7"/>
      <c r="G841" s="7"/>
    </row>
    <row r="842" spans="2:7" ht="12.75">
      <c r="B842" s="9"/>
      <c r="C842" s="9"/>
      <c r="D842" s="9"/>
      <c r="E842" s="9"/>
      <c r="F842" s="9"/>
      <c r="G842" s="7"/>
    </row>
    <row r="843" spans="2:7" ht="12.75">
      <c r="B843" s="9"/>
      <c r="C843" s="9"/>
      <c r="D843" s="9"/>
      <c r="E843" s="9"/>
      <c r="F843" s="9"/>
      <c r="G843" s="7"/>
    </row>
    <row r="844" spans="2:7" ht="12.75">
      <c r="B844" s="9"/>
      <c r="C844" s="9"/>
      <c r="D844" s="9"/>
      <c r="E844" s="9"/>
      <c r="F844" s="9"/>
      <c r="G844" s="7"/>
    </row>
    <row r="845" spans="2:7" ht="12.75">
      <c r="B845" s="9"/>
      <c r="C845" s="9"/>
      <c r="D845" s="9"/>
      <c r="E845" s="9"/>
      <c r="F845" s="9"/>
      <c r="G845" s="7"/>
    </row>
    <row r="846" spans="2:7" ht="12.75">
      <c r="B846" s="9"/>
      <c r="C846" s="9"/>
      <c r="D846" s="9"/>
      <c r="E846" s="9"/>
      <c r="F846" s="9"/>
      <c r="G846" s="7"/>
    </row>
    <row r="847" spans="2:7" ht="12.75">
      <c r="B847" s="9"/>
      <c r="C847" s="9"/>
      <c r="D847" s="9"/>
      <c r="E847" s="9"/>
      <c r="F847" s="9"/>
      <c r="G847" s="7"/>
    </row>
    <row r="848" spans="2:7" ht="12.75">
      <c r="B848" s="9"/>
      <c r="C848" s="9"/>
      <c r="D848" s="9"/>
      <c r="E848" s="9"/>
      <c r="F848" s="9"/>
      <c r="G848" s="7"/>
    </row>
    <row r="849" spans="2:7" ht="12.75">
      <c r="B849" s="9"/>
      <c r="C849" s="9"/>
      <c r="D849" s="9"/>
      <c r="E849" s="9"/>
      <c r="F849" s="9"/>
      <c r="G849" s="7"/>
    </row>
    <row r="850" spans="2:7" ht="12.75">
      <c r="B850" s="1" t="s">
        <v>64</v>
      </c>
      <c r="G850" s="7"/>
    </row>
    <row r="851" spans="2:7" ht="12.75">
      <c r="B851" s="1" t="s">
        <v>66</v>
      </c>
      <c r="G851" s="7"/>
    </row>
    <row r="852" spans="2:7" ht="12.75">
      <c r="B852" s="1" t="s">
        <v>137</v>
      </c>
      <c r="G852" s="7"/>
    </row>
    <row r="853" spans="2:7" ht="12.75">
      <c r="B853" s="1"/>
      <c r="G853" s="7"/>
    </row>
    <row r="854" spans="2:7" ht="12.75">
      <c r="B854" s="104"/>
      <c r="C854" s="105" t="s">
        <v>22</v>
      </c>
      <c r="D854" s="66" t="s">
        <v>130</v>
      </c>
      <c r="E854" s="81" t="s">
        <v>131</v>
      </c>
      <c r="G854" s="7"/>
    </row>
    <row r="855" spans="2:7" ht="12.75">
      <c r="B855" s="63" t="s">
        <v>33</v>
      </c>
      <c r="C855" s="153">
        <f>C$87</f>
        <v>6739558</v>
      </c>
      <c r="D855" s="156">
        <f>D87</f>
        <v>7276620</v>
      </c>
      <c r="E855" s="156">
        <f>E87</f>
        <v>537062</v>
      </c>
      <c r="G855" s="7"/>
    </row>
    <row r="856" spans="2:7" ht="12.75">
      <c r="B856" s="63"/>
      <c r="C856" s="156"/>
      <c r="D856" s="156"/>
      <c r="E856" s="99"/>
      <c r="G856" s="7"/>
    </row>
    <row r="857" spans="2:7" ht="12.75">
      <c r="B857" s="63" t="s">
        <v>31</v>
      </c>
      <c r="C857" s="156"/>
      <c r="D857" s="156"/>
      <c r="E857" s="98"/>
      <c r="G857" s="7"/>
    </row>
    <row r="858" spans="2:7" ht="12.75">
      <c r="B858" s="100" t="s">
        <v>32</v>
      </c>
      <c r="C858" s="156">
        <f>C612</f>
        <v>48463</v>
      </c>
      <c r="D858" s="156">
        <f>D612</f>
        <v>129826</v>
      </c>
      <c r="E858" s="156">
        <f>E612</f>
        <v>81363</v>
      </c>
      <c r="G858" s="7"/>
    </row>
    <row r="859" spans="2:7" ht="12.75">
      <c r="B859" s="100" t="s">
        <v>97</v>
      </c>
      <c r="C859" s="106">
        <f>(C858/C855)*100</f>
        <v>0.719082764774782</v>
      </c>
      <c r="D859" s="106">
        <f>(D858/D855)*100</f>
        <v>1.784152532357056</v>
      </c>
      <c r="E859" s="102">
        <f>D859-C859</f>
        <v>1.065069767582274</v>
      </c>
      <c r="G859" s="7"/>
    </row>
    <row r="860" spans="3:7" ht="12.75">
      <c r="C860" s="27"/>
      <c r="D860" s="27"/>
      <c r="E860" s="27"/>
      <c r="G860" s="7"/>
    </row>
    <row r="861" spans="2:7" ht="12.75">
      <c r="B861" s="68" t="s">
        <v>84</v>
      </c>
      <c r="C861" s="27"/>
      <c r="D861" s="27"/>
      <c r="E861" s="27"/>
      <c r="G861" s="7"/>
    </row>
    <row r="862" spans="2:7" ht="12.75">
      <c r="B862" s="68" t="s">
        <v>181</v>
      </c>
      <c r="C862" s="27"/>
      <c r="D862" s="27"/>
      <c r="E862" s="27"/>
      <c r="G862" s="7"/>
    </row>
    <row r="863" spans="2:7" ht="12.75">
      <c r="B863" t="s">
        <v>65</v>
      </c>
      <c r="C863" s="27"/>
      <c r="D863" s="27"/>
      <c r="E863" s="27"/>
      <c r="G863" s="7"/>
    </row>
    <row r="864" spans="3:7" ht="12.75">
      <c r="C864" s="27"/>
      <c r="D864" s="27"/>
      <c r="E864" s="27"/>
      <c r="G864" s="7"/>
    </row>
    <row r="865" spans="3:7" ht="12.75">
      <c r="C865" s="27"/>
      <c r="D865" s="27"/>
      <c r="E865" s="27"/>
      <c r="G865" s="7"/>
    </row>
    <row r="866" spans="3:7" ht="12.75">
      <c r="C866" s="27"/>
      <c r="D866" s="27"/>
      <c r="E866" s="27"/>
      <c r="G866" s="7"/>
    </row>
    <row r="867" spans="2:7" ht="12.75">
      <c r="B867" s="1"/>
      <c r="C867" s="27"/>
      <c r="D867" s="27"/>
      <c r="E867" s="27"/>
      <c r="G867" s="7"/>
    </row>
    <row r="868" spans="2:7" ht="12.75">
      <c r="B868" s="1"/>
      <c r="C868" s="26"/>
      <c r="D868" s="26"/>
      <c r="E868" s="28"/>
      <c r="G868" s="7"/>
    </row>
    <row r="869" spans="2:7" ht="12.75">
      <c r="B869" s="1"/>
      <c r="C869" s="26"/>
      <c r="D869" s="26"/>
      <c r="E869" s="28"/>
      <c r="G869" s="7"/>
    </row>
    <row r="870" ht="12.75">
      <c r="G870" s="7"/>
    </row>
    <row r="871" ht="12.75">
      <c r="G871" s="7"/>
    </row>
    <row r="872" ht="12.75">
      <c r="G872" s="7"/>
    </row>
    <row r="873" ht="12.75">
      <c r="G873" s="7"/>
    </row>
    <row r="874" ht="12.75">
      <c r="G874" s="7"/>
    </row>
    <row r="875" ht="12.75">
      <c r="G875" s="7"/>
    </row>
    <row r="876" ht="12.75">
      <c r="G876" s="7"/>
    </row>
    <row r="877" ht="12.75">
      <c r="G877" s="7"/>
    </row>
    <row r="878" ht="12.75">
      <c r="G878" s="7"/>
    </row>
    <row r="879" ht="12.75">
      <c r="G879" s="7"/>
    </row>
    <row r="880" ht="12.75">
      <c r="G880" s="7"/>
    </row>
    <row r="881" ht="12.75">
      <c r="G881" s="7"/>
    </row>
    <row r="882" ht="12.75">
      <c r="G882" s="7"/>
    </row>
    <row r="883" ht="12.75">
      <c r="G883" s="7"/>
    </row>
    <row r="884" ht="12.75">
      <c r="G884" s="7"/>
    </row>
    <row r="885" spans="2:7" ht="12.75">
      <c r="B885" s="1"/>
      <c r="G885" s="7"/>
    </row>
    <row r="886" spans="2:7" ht="12.75">
      <c r="B886" s="1"/>
      <c r="G886" s="7"/>
    </row>
    <row r="887" ht="12.75">
      <c r="G887" s="7"/>
    </row>
    <row r="888" ht="12.75">
      <c r="G888" s="7"/>
    </row>
    <row r="889" ht="12.75">
      <c r="G889" s="7"/>
    </row>
    <row r="890" ht="12.75">
      <c r="G890" s="7"/>
    </row>
    <row r="891" ht="12.75">
      <c r="G891" s="7"/>
    </row>
    <row r="892" ht="12.75">
      <c r="G892" s="7"/>
    </row>
    <row r="893" ht="12.75">
      <c r="G893" s="7"/>
    </row>
    <row r="894" ht="12.75">
      <c r="G894" s="7"/>
    </row>
    <row r="895" ht="12.75">
      <c r="G895" s="7"/>
    </row>
    <row r="896" ht="12.75">
      <c r="G896" s="7"/>
    </row>
    <row r="897" ht="12.75">
      <c r="G897" s="7"/>
    </row>
    <row r="898" ht="12.75">
      <c r="G898" s="7"/>
    </row>
    <row r="899" ht="12.75">
      <c r="G899" s="7"/>
    </row>
    <row r="900" ht="12.75">
      <c r="G900" s="7"/>
    </row>
    <row r="901" ht="12.75">
      <c r="G901" s="7"/>
    </row>
    <row r="902" spans="2:7" ht="12.75">
      <c r="B902" s="84"/>
      <c r="C902" s="107"/>
      <c r="D902" s="108"/>
      <c r="E902" s="109"/>
      <c r="F902" s="51"/>
      <c r="G902" s="7"/>
    </row>
    <row r="903" spans="2:7" ht="12.75">
      <c r="B903" s="84"/>
      <c r="C903" s="107"/>
      <c r="D903" s="108"/>
      <c r="E903" s="109"/>
      <c r="F903" s="51"/>
      <c r="G903" s="7"/>
    </row>
    <row r="904" spans="2:7" ht="12.75">
      <c r="B904" s="84"/>
      <c r="C904" s="107"/>
      <c r="D904" s="107"/>
      <c r="E904" s="110"/>
      <c r="F904" s="51"/>
      <c r="G904" s="7"/>
    </row>
    <row r="905" spans="2:7" ht="12.75">
      <c r="B905" s="1"/>
      <c r="C905" s="7"/>
      <c r="D905" s="7"/>
      <c r="E905" s="7"/>
      <c r="F905" s="51"/>
      <c r="G905" s="7"/>
    </row>
    <row r="906" spans="2:7" ht="12.75">
      <c r="B906" s="1"/>
      <c r="C906" s="7"/>
      <c r="D906" s="7"/>
      <c r="E906" s="7"/>
      <c r="F906" s="51"/>
      <c r="G906" s="7"/>
    </row>
    <row r="907" spans="2:7" ht="12.75">
      <c r="B907" s="1"/>
      <c r="C907" s="7"/>
      <c r="D907" s="7"/>
      <c r="E907" s="7"/>
      <c r="F907" s="51"/>
      <c r="G907" s="7"/>
    </row>
    <row r="908" spans="2:7" ht="12.75">
      <c r="B908" s="1"/>
      <c r="C908" s="7"/>
      <c r="D908" s="7"/>
      <c r="E908" s="7"/>
      <c r="F908" s="51"/>
      <c r="G908" s="7"/>
    </row>
    <row r="909" spans="2:7" ht="12.75">
      <c r="B909" s="1"/>
      <c r="C909" s="7"/>
      <c r="D909" s="7"/>
      <c r="E909" s="7"/>
      <c r="F909" s="51"/>
      <c r="G909" s="7"/>
    </row>
    <row r="910" spans="2:7" ht="12.75">
      <c r="B910" s="1"/>
      <c r="C910" s="7"/>
      <c r="D910" s="7"/>
      <c r="E910" s="7"/>
      <c r="F910" s="51"/>
      <c r="G910" s="7"/>
    </row>
    <row r="911" spans="2:7" ht="12.75">
      <c r="B911" s="1"/>
      <c r="C911" s="7"/>
      <c r="D911" s="7"/>
      <c r="E911" s="7"/>
      <c r="F911" s="51"/>
      <c r="G911" s="7"/>
    </row>
    <row r="912" spans="2:7" ht="12.75">
      <c r="B912" s="1"/>
      <c r="C912" s="7"/>
      <c r="D912" s="7"/>
      <c r="E912" s="7"/>
      <c r="F912" s="51"/>
      <c r="G912" s="7"/>
    </row>
    <row r="913" spans="2:7" ht="12.75">
      <c r="B913" s="1"/>
      <c r="C913" s="7"/>
      <c r="D913" s="7"/>
      <c r="E913" s="7"/>
      <c r="F913" s="51"/>
      <c r="G913" s="7"/>
    </row>
    <row r="914" spans="2:7" ht="12.75">
      <c r="B914" s="1"/>
      <c r="C914" s="7"/>
      <c r="D914" s="7"/>
      <c r="E914" s="7"/>
      <c r="F914" s="51"/>
      <c r="G914" s="7"/>
    </row>
    <row r="915" spans="2:7" ht="12.75">
      <c r="B915" s="1"/>
      <c r="C915" s="7"/>
      <c r="D915" s="7"/>
      <c r="E915" s="7"/>
      <c r="F915" s="51"/>
      <c r="G915" s="7"/>
    </row>
    <row r="916" spans="2:7" ht="12.75">
      <c r="B916" s="1" t="s">
        <v>108</v>
      </c>
      <c r="C916" s="7"/>
      <c r="D916" s="7"/>
      <c r="E916" s="7"/>
      <c r="F916" s="51"/>
      <c r="G916" s="7"/>
    </row>
    <row r="917" spans="2:7" ht="12.75">
      <c r="B917" s="1" t="s">
        <v>138</v>
      </c>
      <c r="C917" s="7"/>
      <c r="D917" s="7"/>
      <c r="E917" s="7"/>
      <c r="F917" s="7"/>
      <c r="G917" s="7"/>
    </row>
    <row r="918" spans="2:7" ht="12.75">
      <c r="B918" s="9"/>
      <c r="C918" s="9"/>
      <c r="D918" s="9"/>
      <c r="E918" s="9"/>
      <c r="F918" s="7"/>
      <c r="G918" s="7"/>
    </row>
    <row r="919" spans="2:7" ht="12.75">
      <c r="B919" s="221" t="s">
        <v>93</v>
      </c>
      <c r="C919" s="66" t="s">
        <v>22</v>
      </c>
      <c r="D919" s="66" t="s">
        <v>130</v>
      </c>
      <c r="E919" s="81" t="s">
        <v>131</v>
      </c>
      <c r="F919" s="7"/>
      <c r="G919" s="7"/>
    </row>
    <row r="920" spans="2:7" ht="12.75">
      <c r="B920" s="222"/>
      <c r="C920" s="69" t="s">
        <v>20</v>
      </c>
      <c r="D920" s="69" t="s">
        <v>20</v>
      </c>
      <c r="E920" s="74" t="s">
        <v>20</v>
      </c>
      <c r="F920" s="7"/>
      <c r="G920" s="7"/>
    </row>
    <row r="921" spans="2:7" ht="12.75">
      <c r="B921" s="62" t="s">
        <v>16</v>
      </c>
      <c r="C921" s="186">
        <v>150000</v>
      </c>
      <c r="D921" s="199">
        <v>588682</v>
      </c>
      <c r="E921" s="184">
        <f>+D921-C921</f>
        <v>438682</v>
      </c>
      <c r="F921" s="7"/>
      <c r="G921" s="7"/>
    </row>
    <row r="922" spans="2:7" ht="12.75">
      <c r="B922" s="62" t="s">
        <v>0</v>
      </c>
      <c r="C922" s="186">
        <v>105748</v>
      </c>
      <c r="D922" s="199">
        <v>113795</v>
      </c>
      <c r="E922" s="184">
        <f>+D922-C922</f>
        <v>8047</v>
      </c>
      <c r="F922" s="7"/>
      <c r="G922" s="7"/>
    </row>
    <row r="923" spans="2:7" ht="12.75">
      <c r="B923" s="62" t="s">
        <v>1</v>
      </c>
      <c r="C923" s="186">
        <v>80539</v>
      </c>
      <c r="D923" s="199">
        <v>135537</v>
      </c>
      <c r="E923" s="184">
        <f>+D923-C923</f>
        <v>54998</v>
      </c>
      <c r="F923" s="7"/>
      <c r="G923" s="7"/>
    </row>
    <row r="924" spans="2:7" ht="12.75">
      <c r="B924" s="62" t="s">
        <v>2</v>
      </c>
      <c r="C924" s="197">
        <v>28649</v>
      </c>
      <c r="D924" s="199">
        <v>32625</v>
      </c>
      <c r="E924" s="184">
        <f>+D924-C924</f>
        <v>3976</v>
      </c>
      <c r="F924" s="7"/>
      <c r="G924" s="7"/>
    </row>
    <row r="925" spans="2:7" ht="12.75">
      <c r="B925" s="62" t="s">
        <v>17</v>
      </c>
      <c r="C925" s="197" t="s">
        <v>21</v>
      </c>
      <c r="D925" s="197">
        <v>23000</v>
      </c>
      <c r="E925" s="197" t="s">
        <v>23</v>
      </c>
      <c r="F925" s="7"/>
      <c r="G925" s="7"/>
    </row>
    <row r="926" spans="2:7" ht="12.75">
      <c r="B926" s="62" t="s">
        <v>175</v>
      </c>
      <c r="C926" s="186">
        <v>31669</v>
      </c>
      <c r="D926" s="199">
        <v>65812</v>
      </c>
      <c r="E926" s="184">
        <f>+D926-C926</f>
        <v>34143</v>
      </c>
      <c r="F926" s="7"/>
      <c r="G926" s="9"/>
    </row>
    <row r="927" spans="2:7" ht="12.75">
      <c r="B927" s="62" t="s">
        <v>18</v>
      </c>
      <c r="C927" s="186">
        <v>250000</v>
      </c>
      <c r="D927" s="199">
        <v>264427</v>
      </c>
      <c r="E927" s="184">
        <f>+D927-C927</f>
        <v>14427</v>
      </c>
      <c r="F927" s="7"/>
      <c r="G927" s="9"/>
    </row>
    <row r="928" spans="2:7" ht="12.75">
      <c r="B928" s="62" t="s">
        <v>19</v>
      </c>
      <c r="C928" s="186">
        <v>150000</v>
      </c>
      <c r="D928" s="199">
        <v>151000</v>
      </c>
      <c r="E928" s="184">
        <f>+D928-C928</f>
        <v>1000</v>
      </c>
      <c r="F928" s="9"/>
      <c r="G928" s="9"/>
    </row>
    <row r="929" spans="2:7" ht="12.75">
      <c r="B929" s="62" t="s">
        <v>4</v>
      </c>
      <c r="C929" s="186">
        <v>500000</v>
      </c>
      <c r="D929" s="199">
        <v>500000</v>
      </c>
      <c r="E929" s="184">
        <f>+D929-C929</f>
        <v>0</v>
      </c>
      <c r="F929" s="4"/>
      <c r="G929" s="1"/>
    </row>
    <row r="930" spans="2:7" ht="12.75">
      <c r="B930" s="62" t="s">
        <v>5</v>
      </c>
      <c r="C930" s="197" t="s">
        <v>21</v>
      </c>
      <c r="D930" s="197">
        <v>375000</v>
      </c>
      <c r="E930" s="197" t="s">
        <v>23</v>
      </c>
      <c r="F930" s="1"/>
      <c r="G930" s="1"/>
    </row>
    <row r="931" spans="2:7" ht="12.75">
      <c r="B931" s="62" t="s">
        <v>173</v>
      </c>
      <c r="C931" s="186">
        <v>140794</v>
      </c>
      <c r="D931" s="197">
        <v>150000</v>
      </c>
      <c r="E931" s="184">
        <f>+D931-C931</f>
        <v>9206</v>
      </c>
      <c r="F931" s="32"/>
      <c r="G931" s="1"/>
    </row>
    <row r="932" spans="2:7" ht="12.75">
      <c r="B932" s="62" t="s">
        <v>7</v>
      </c>
      <c r="C932" s="186">
        <v>110000</v>
      </c>
      <c r="D932" s="199">
        <v>218000</v>
      </c>
      <c r="E932" s="184">
        <f>+D932-C932</f>
        <v>108000</v>
      </c>
      <c r="F932" s="32"/>
      <c r="G932" s="8"/>
    </row>
    <row r="933" spans="2:7" ht="12.75">
      <c r="B933" s="62" t="s">
        <v>8</v>
      </c>
      <c r="C933" s="186">
        <v>173324</v>
      </c>
      <c r="D933" s="199">
        <v>506318</v>
      </c>
      <c r="E933" s="184">
        <f>+D933-C933</f>
        <v>332994</v>
      </c>
      <c r="F933" s="32"/>
      <c r="G933" s="8"/>
    </row>
    <row r="934" spans="2:7" ht="12.75">
      <c r="B934" s="62" t="s">
        <v>9</v>
      </c>
      <c r="C934" s="197" t="s">
        <v>21</v>
      </c>
      <c r="D934" s="199">
        <v>130000</v>
      </c>
      <c r="E934" s="197" t="s">
        <v>23</v>
      </c>
      <c r="F934" s="32"/>
      <c r="G934" s="8"/>
    </row>
    <row r="935" spans="2:7" ht="12.75">
      <c r="B935" s="62" t="s">
        <v>10</v>
      </c>
      <c r="C935" s="186">
        <v>84258</v>
      </c>
      <c r="D935" s="199">
        <v>90000</v>
      </c>
      <c r="E935" s="184">
        <f>+D935-C935</f>
        <v>5742</v>
      </c>
      <c r="F935" s="45"/>
      <c r="G935" s="8"/>
    </row>
    <row r="936" spans="2:7" ht="12.75">
      <c r="B936" s="62" t="s">
        <v>43</v>
      </c>
      <c r="C936" s="197">
        <v>82205</v>
      </c>
      <c r="D936" s="199">
        <v>209919</v>
      </c>
      <c r="E936" s="184">
        <f>+D936-C936</f>
        <v>127714</v>
      </c>
      <c r="F936" s="32"/>
      <c r="G936" s="8"/>
    </row>
    <row r="937" spans="2:7" ht="12.75">
      <c r="B937" s="62" t="s">
        <v>12</v>
      </c>
      <c r="C937" s="197" t="s">
        <v>21</v>
      </c>
      <c r="D937" s="199">
        <v>48919</v>
      </c>
      <c r="E937" s="197" t="s">
        <v>23</v>
      </c>
      <c r="F937" s="32"/>
      <c r="G937" s="8"/>
    </row>
    <row r="938" spans="2:7" ht="12.75">
      <c r="B938" s="62" t="s">
        <v>13</v>
      </c>
      <c r="C938" s="186">
        <v>6700</v>
      </c>
      <c r="D938" s="199">
        <v>9300</v>
      </c>
      <c r="E938" s="184">
        <f>+D938-C938</f>
        <v>2600</v>
      </c>
      <c r="F938" s="32"/>
      <c r="G938" s="8"/>
    </row>
    <row r="939" spans="2:7" ht="12.75">
      <c r="B939" s="62" t="s">
        <v>14</v>
      </c>
      <c r="C939" s="197" t="s">
        <v>21</v>
      </c>
      <c r="D939" s="197">
        <v>2730</v>
      </c>
      <c r="E939" s="197" t="s">
        <v>23</v>
      </c>
      <c r="F939" s="32"/>
      <c r="G939" s="8"/>
    </row>
    <row r="940" spans="2:7" ht="12.75">
      <c r="B940" s="63" t="s">
        <v>114</v>
      </c>
      <c r="C940" s="181">
        <f>SUM(C921:C939)</f>
        <v>1893886</v>
      </c>
      <c r="D940" s="200">
        <f>SUM(D921:D939)</f>
        <v>3615064</v>
      </c>
      <c r="E940" s="200">
        <f>D940-C940</f>
        <v>1721178</v>
      </c>
      <c r="F940" s="46"/>
      <c r="G940" s="8"/>
    </row>
    <row r="941" spans="2:7" ht="12.75">
      <c r="B941" s="84"/>
      <c r="C941" s="7"/>
      <c r="D941" s="35"/>
      <c r="E941" s="17"/>
      <c r="F941" s="32"/>
      <c r="G941" s="8"/>
    </row>
    <row r="942" spans="2:7" ht="12.75">
      <c r="B942" s="68" t="s">
        <v>85</v>
      </c>
      <c r="C942" s="7"/>
      <c r="D942" s="35"/>
      <c r="E942" s="17"/>
      <c r="F942" s="32"/>
      <c r="G942" s="8"/>
    </row>
    <row r="943" spans="2:7" ht="12.75">
      <c r="B943" s="68" t="s">
        <v>90</v>
      </c>
      <c r="C943" s="7"/>
      <c r="D943" s="37"/>
      <c r="E943" s="16"/>
      <c r="F943" s="32"/>
      <c r="G943" s="8"/>
    </row>
    <row r="944" spans="2:7" ht="12.75">
      <c r="B944" s="175" t="s">
        <v>158</v>
      </c>
      <c r="C944" s="7"/>
      <c r="D944" s="37"/>
      <c r="E944" s="7"/>
      <c r="F944" s="32"/>
      <c r="G944" s="8"/>
    </row>
    <row r="945" spans="2:7" ht="12.75">
      <c r="B945" s="9" t="s">
        <v>159</v>
      </c>
      <c r="C945" s="7"/>
      <c r="D945" s="7"/>
      <c r="E945" s="7"/>
      <c r="F945" s="32"/>
      <c r="G945" s="8"/>
    </row>
    <row r="946" spans="6:7" ht="12.75">
      <c r="F946" s="32"/>
      <c r="G946" s="8"/>
    </row>
    <row r="947" spans="2:7" ht="12.75">
      <c r="B947" s="1" t="s">
        <v>109</v>
      </c>
      <c r="C947" s="7"/>
      <c r="D947" s="7"/>
      <c r="E947" s="7"/>
      <c r="F947" s="32"/>
      <c r="G947" s="8"/>
    </row>
    <row r="948" spans="2:7" ht="12.75">
      <c r="B948" s="1" t="s">
        <v>162</v>
      </c>
      <c r="C948" s="7"/>
      <c r="D948" s="7"/>
      <c r="E948" s="7"/>
      <c r="F948" s="32"/>
      <c r="G948" s="8"/>
    </row>
    <row r="949" spans="2:7" ht="12.75">
      <c r="B949" s="9"/>
      <c r="C949" s="9"/>
      <c r="D949" s="9"/>
      <c r="E949" s="9"/>
      <c r="F949" s="46"/>
      <c r="G949" s="8"/>
    </row>
    <row r="950" spans="2:7" ht="12.75">
      <c r="B950" s="221" t="s">
        <v>93</v>
      </c>
      <c r="C950" s="66" t="s">
        <v>22</v>
      </c>
      <c r="D950" s="66" t="s">
        <v>130</v>
      </c>
      <c r="E950" s="81" t="s">
        <v>131</v>
      </c>
      <c r="F950" s="37"/>
      <c r="G950" s="7">
        <f>SUM(G931:G949)</f>
        <v>0</v>
      </c>
    </row>
    <row r="951" spans="2:7" ht="12.75">
      <c r="B951" s="222"/>
      <c r="C951" s="69" t="s">
        <v>160</v>
      </c>
      <c r="D951" s="69" t="s">
        <v>160</v>
      </c>
      <c r="E951" s="69" t="s">
        <v>160</v>
      </c>
      <c r="F951" s="37"/>
      <c r="G951" s="7"/>
    </row>
    <row r="952" spans="2:7" ht="12.75">
      <c r="B952" s="62" t="s">
        <v>16</v>
      </c>
      <c r="C952" s="186">
        <v>163</v>
      </c>
      <c r="D952" s="199">
        <v>164</v>
      </c>
      <c r="E952" s="184">
        <f aca="true" t="shared" si="8" ref="E952:E969">+D952-C952</f>
        <v>1</v>
      </c>
      <c r="F952" s="37"/>
      <c r="G952" s="7"/>
    </row>
    <row r="953" spans="2:7" ht="12.75">
      <c r="B953" s="62" t="s">
        <v>0</v>
      </c>
      <c r="C953" s="186">
        <v>268</v>
      </c>
      <c r="D953" s="199">
        <v>24</v>
      </c>
      <c r="E953" s="184">
        <f t="shared" si="8"/>
        <v>-244</v>
      </c>
      <c r="F953" s="37"/>
      <c r="G953" s="7"/>
    </row>
    <row r="954" spans="2:7" ht="12.75">
      <c r="B954" s="62" t="s">
        <v>1</v>
      </c>
      <c r="C954" s="186">
        <v>22</v>
      </c>
      <c r="D954" s="199">
        <v>30</v>
      </c>
      <c r="E954" s="184">
        <f t="shared" si="8"/>
        <v>8</v>
      </c>
      <c r="F954" s="37"/>
      <c r="G954" s="7"/>
    </row>
    <row r="955" spans="2:7" ht="12.75">
      <c r="B955" s="62" t="s">
        <v>2</v>
      </c>
      <c r="C955" s="197">
        <v>6</v>
      </c>
      <c r="D955" s="199">
        <v>177</v>
      </c>
      <c r="E955" s="184">
        <f t="shared" si="8"/>
        <v>171</v>
      </c>
      <c r="F955" s="7"/>
      <c r="G955" s="8"/>
    </row>
    <row r="956" spans="2:7" ht="12.75">
      <c r="B956" s="62" t="s">
        <v>17</v>
      </c>
      <c r="C956" s="197">
        <v>198</v>
      </c>
      <c r="D956" s="197">
        <v>198</v>
      </c>
      <c r="E956" s="184">
        <f t="shared" si="8"/>
        <v>0</v>
      </c>
      <c r="F956" s="7"/>
      <c r="G956" s="8"/>
    </row>
    <row r="957" spans="2:7" ht="12.75">
      <c r="B957" s="62" t="s">
        <v>3</v>
      </c>
      <c r="C957" s="186">
        <v>8</v>
      </c>
      <c r="D957" s="199">
        <v>8</v>
      </c>
      <c r="E957" s="184">
        <f t="shared" si="8"/>
        <v>0</v>
      </c>
      <c r="F957" s="7"/>
      <c r="G957" s="8"/>
    </row>
    <row r="958" spans="2:7" ht="12.75">
      <c r="B958" s="62" t="s">
        <v>18</v>
      </c>
      <c r="C958" s="186">
        <v>78</v>
      </c>
      <c r="D958" s="199">
        <v>170</v>
      </c>
      <c r="E958" s="184">
        <f t="shared" si="8"/>
        <v>92</v>
      </c>
      <c r="F958" s="7"/>
      <c r="G958" s="8"/>
    </row>
    <row r="959" spans="2:7" ht="12.75">
      <c r="B959" s="62" t="s">
        <v>19</v>
      </c>
      <c r="C959" s="186">
        <v>50</v>
      </c>
      <c r="D959" s="199">
        <v>54</v>
      </c>
      <c r="E959" s="184">
        <f t="shared" si="8"/>
        <v>4</v>
      </c>
      <c r="F959" s="7"/>
      <c r="G959" s="8"/>
    </row>
    <row r="960" spans="2:7" ht="12.75">
      <c r="B960" s="62" t="s">
        <v>4</v>
      </c>
      <c r="C960" s="186">
        <v>1126</v>
      </c>
      <c r="D960" s="186" t="s">
        <v>161</v>
      </c>
      <c r="E960" s="186" t="s">
        <v>161</v>
      </c>
      <c r="F960" s="7"/>
      <c r="G960" s="8"/>
    </row>
    <row r="961" spans="2:7" ht="12.75">
      <c r="B961" s="62" t="s">
        <v>5</v>
      </c>
      <c r="C961" s="197">
        <v>197</v>
      </c>
      <c r="D961" s="197">
        <v>192</v>
      </c>
      <c r="E961" s="184">
        <f t="shared" si="8"/>
        <v>-5</v>
      </c>
      <c r="F961" s="7"/>
      <c r="G961" s="8"/>
    </row>
    <row r="962" spans="2:7" ht="12.75">
      <c r="B962" s="62" t="s">
        <v>6</v>
      </c>
      <c r="C962" s="186">
        <v>23</v>
      </c>
      <c r="D962" s="186" t="s">
        <v>161</v>
      </c>
      <c r="E962" s="186" t="s">
        <v>161</v>
      </c>
      <c r="F962" s="7"/>
      <c r="G962" s="8"/>
    </row>
    <row r="963" spans="2:7" ht="12.75">
      <c r="B963" s="62" t="s">
        <v>7</v>
      </c>
      <c r="C963" s="186">
        <v>32</v>
      </c>
      <c r="D963" s="199">
        <v>68</v>
      </c>
      <c r="E963" s="184">
        <f t="shared" si="8"/>
        <v>36</v>
      </c>
      <c r="F963" s="7"/>
      <c r="G963" s="8"/>
    </row>
    <row r="964" spans="2:7" ht="12.75">
      <c r="B964" s="62" t="s">
        <v>8</v>
      </c>
      <c r="C964" s="186">
        <v>107</v>
      </c>
      <c r="D964" s="199">
        <v>113</v>
      </c>
      <c r="E964" s="184">
        <f t="shared" si="8"/>
        <v>6</v>
      </c>
      <c r="F964" s="7"/>
      <c r="G964" s="8"/>
    </row>
    <row r="965" spans="2:7" ht="12.75">
      <c r="B965" s="62" t="s">
        <v>9</v>
      </c>
      <c r="C965" s="197">
        <v>220</v>
      </c>
      <c r="D965" s="199">
        <v>274</v>
      </c>
      <c r="E965" s="184">
        <f t="shared" si="8"/>
        <v>54</v>
      </c>
      <c r="F965" s="7"/>
      <c r="G965" s="8"/>
    </row>
    <row r="966" spans="2:7" ht="12.75">
      <c r="B966" s="62" t="s">
        <v>10</v>
      </c>
      <c r="C966" s="186">
        <v>173</v>
      </c>
      <c r="D966" s="199">
        <v>237</v>
      </c>
      <c r="E966" s="184">
        <f t="shared" si="8"/>
        <v>64</v>
      </c>
      <c r="F966" s="7"/>
      <c r="G966" s="8"/>
    </row>
    <row r="967" spans="2:7" ht="12.75">
      <c r="B967" s="62" t="s">
        <v>11</v>
      </c>
      <c r="C967" s="197">
        <v>162</v>
      </c>
      <c r="D967" s="199">
        <v>402</v>
      </c>
      <c r="E967" s="184">
        <f t="shared" si="8"/>
        <v>240</v>
      </c>
      <c r="F967" s="7"/>
      <c r="G967" s="8"/>
    </row>
    <row r="968" spans="2:7" ht="12.75">
      <c r="B968" s="62" t="s">
        <v>12</v>
      </c>
      <c r="C968" s="197">
        <v>301</v>
      </c>
      <c r="D968" s="186" t="s">
        <v>161</v>
      </c>
      <c r="E968" s="186" t="s">
        <v>161</v>
      </c>
      <c r="F968" s="7"/>
      <c r="G968" s="8"/>
    </row>
    <row r="969" spans="2:7" ht="12.75">
      <c r="B969" s="62" t="s">
        <v>13</v>
      </c>
      <c r="C969" s="186">
        <v>2</v>
      </c>
      <c r="D969" s="199">
        <v>1</v>
      </c>
      <c r="E969" s="184">
        <f t="shared" si="8"/>
        <v>-1</v>
      </c>
      <c r="F969" s="7"/>
      <c r="G969" s="8"/>
    </row>
    <row r="970" spans="2:7" ht="12.75">
      <c r="B970" s="62" t="s">
        <v>14</v>
      </c>
      <c r="C970" s="186" t="s">
        <v>161</v>
      </c>
      <c r="D970" s="197">
        <v>3</v>
      </c>
      <c r="E970" s="186" t="s">
        <v>161</v>
      </c>
      <c r="F970" s="7"/>
      <c r="G970" s="8"/>
    </row>
    <row r="971" spans="2:7" ht="12.75">
      <c r="B971" s="63" t="s">
        <v>114</v>
      </c>
      <c r="C971" s="181">
        <f>SUM(C952:C970)</f>
        <v>3136</v>
      </c>
      <c r="D971" s="200">
        <f>SUM(D952:D970)</f>
        <v>2115</v>
      </c>
      <c r="E971" s="200">
        <f>D971-C971</f>
        <v>-1021</v>
      </c>
      <c r="F971" s="7"/>
      <c r="G971" s="8"/>
    </row>
    <row r="972" spans="2:7" ht="12.75">
      <c r="B972" s="84"/>
      <c r="C972" s="7"/>
      <c r="D972" s="35"/>
      <c r="E972" s="17"/>
      <c r="F972" s="7"/>
      <c r="G972" s="8"/>
    </row>
    <row r="973" spans="2:7" ht="12.75">
      <c r="B973" s="68" t="s">
        <v>85</v>
      </c>
      <c r="C973" s="7"/>
      <c r="D973" s="35"/>
      <c r="E973" s="17"/>
      <c r="F973" s="7"/>
      <c r="G973" s="8"/>
    </row>
    <row r="974" spans="2:7" ht="12.75">
      <c r="B974" s="68" t="s">
        <v>90</v>
      </c>
      <c r="C974" s="7"/>
      <c r="D974" s="37"/>
      <c r="E974" s="16"/>
      <c r="F974" s="7"/>
      <c r="G974" s="8"/>
    </row>
    <row r="975" spans="6:7" ht="12.75">
      <c r="F975" s="7"/>
      <c r="G975" s="8"/>
    </row>
    <row r="976" spans="6:7" ht="12.75">
      <c r="F976" s="7"/>
      <c r="G976" s="8"/>
    </row>
    <row r="977" spans="2:7" ht="12.75">
      <c r="B977" s="1"/>
      <c r="C977" s="7"/>
      <c r="D977" s="7"/>
      <c r="E977" s="7"/>
      <c r="F977" s="7"/>
      <c r="G977" s="8"/>
    </row>
    <row r="978" spans="2:7" ht="12.75">
      <c r="B978" s="1"/>
      <c r="C978" s="7"/>
      <c r="D978" s="7"/>
      <c r="E978" s="7"/>
      <c r="F978" s="7"/>
      <c r="G978" s="8"/>
    </row>
    <row r="979" spans="2:7" ht="12.75">
      <c r="B979" s="1"/>
      <c r="C979" s="7"/>
      <c r="D979" s="7"/>
      <c r="E979" s="7"/>
      <c r="F979" s="7"/>
      <c r="G979" s="8"/>
    </row>
    <row r="980" spans="2:7" ht="12.75">
      <c r="B980" s="1"/>
      <c r="C980" s="7"/>
      <c r="D980" s="7"/>
      <c r="E980" s="7"/>
      <c r="F980" s="7"/>
      <c r="G980" s="8"/>
    </row>
    <row r="981" spans="2:7" ht="12.75">
      <c r="B981" s="1"/>
      <c r="C981" s="7"/>
      <c r="D981" s="7"/>
      <c r="E981" s="7"/>
      <c r="F981" s="7"/>
      <c r="G981" s="8"/>
    </row>
    <row r="982" spans="2:7" ht="12.75">
      <c r="B982" s="1"/>
      <c r="C982" s="7"/>
      <c r="D982" s="7"/>
      <c r="E982" s="7"/>
      <c r="F982" s="7"/>
      <c r="G982" s="8"/>
    </row>
    <row r="983" spans="2:7" ht="12.75">
      <c r="B983" s="1"/>
      <c r="C983" s="7"/>
      <c r="D983" s="7"/>
      <c r="E983" s="7"/>
      <c r="F983" s="7"/>
      <c r="G983" s="8"/>
    </row>
    <row r="984" spans="2:7" ht="12.75">
      <c r="B984" s="1"/>
      <c r="C984" s="7"/>
      <c r="D984" s="7"/>
      <c r="E984" s="7"/>
      <c r="F984" s="7"/>
      <c r="G984" s="8"/>
    </row>
    <row r="985" spans="2:7" ht="12.75">
      <c r="B985" s="1"/>
      <c r="C985" s="7"/>
      <c r="D985" s="7"/>
      <c r="E985" s="7"/>
      <c r="F985" s="7"/>
      <c r="G985" s="8"/>
    </row>
    <row r="986" spans="2:7" ht="12.75">
      <c r="B986" s="1"/>
      <c r="C986" s="7"/>
      <c r="D986" s="7"/>
      <c r="E986" s="7"/>
      <c r="F986" s="7"/>
      <c r="G986" s="8"/>
    </row>
    <row r="987" spans="2:7" ht="12.75">
      <c r="B987" s="1"/>
      <c r="C987" s="7"/>
      <c r="D987" s="7"/>
      <c r="E987" s="7"/>
      <c r="F987" s="7"/>
      <c r="G987" s="8"/>
    </row>
    <row r="988" spans="2:7" ht="12.75">
      <c r="B988" s="1"/>
      <c r="C988" s="7"/>
      <c r="D988" s="7"/>
      <c r="E988" s="7"/>
      <c r="F988" s="7"/>
      <c r="G988" s="8"/>
    </row>
    <row r="989" spans="2:7" ht="12.75">
      <c r="B989" s="1"/>
      <c r="C989" s="7"/>
      <c r="D989" s="7"/>
      <c r="E989" s="7"/>
      <c r="F989" s="7"/>
      <c r="G989" s="8"/>
    </row>
    <row r="990" spans="2:7" ht="12.75">
      <c r="B990" s="1"/>
      <c r="C990" s="7"/>
      <c r="D990" s="7"/>
      <c r="E990" s="7"/>
      <c r="F990" s="7"/>
      <c r="G990" s="8"/>
    </row>
    <row r="991" spans="2:7" ht="12.75">
      <c r="B991" s="1"/>
      <c r="C991" s="7"/>
      <c r="D991" s="7"/>
      <c r="E991" s="7"/>
      <c r="F991" s="7"/>
      <c r="G991" s="8"/>
    </row>
    <row r="992" spans="2:7" ht="12.75">
      <c r="B992" s="1"/>
      <c r="C992" s="7"/>
      <c r="D992" s="7"/>
      <c r="E992" s="7"/>
      <c r="F992" s="7"/>
      <c r="G992" s="8"/>
    </row>
    <row r="993" spans="2:7" ht="12.75">
      <c r="B993" s="1"/>
      <c r="C993" s="7"/>
      <c r="D993" s="7"/>
      <c r="E993" s="7"/>
      <c r="F993" s="7"/>
      <c r="G993" s="8"/>
    </row>
    <row r="994" spans="2:7" ht="12.75">
      <c r="B994" s="1"/>
      <c r="C994" s="7"/>
      <c r="D994" s="7"/>
      <c r="E994" s="7"/>
      <c r="F994" s="7"/>
      <c r="G994" s="7"/>
    </row>
    <row r="995" spans="2:7" ht="12.75">
      <c r="B995" s="1"/>
      <c r="C995" s="7"/>
      <c r="D995" s="7"/>
      <c r="E995" s="7"/>
      <c r="F995" s="7"/>
      <c r="G995" s="7"/>
    </row>
    <row r="996" spans="2:7" ht="12.75">
      <c r="B996" s="1"/>
      <c r="C996" s="7"/>
      <c r="D996" s="7"/>
      <c r="E996" s="7"/>
      <c r="F996" s="7"/>
      <c r="G996" s="7"/>
    </row>
    <row r="997" spans="2:7" ht="12.75">
      <c r="B997" s="1"/>
      <c r="C997" s="7"/>
      <c r="D997" s="7"/>
      <c r="E997" s="7"/>
      <c r="F997" s="7"/>
      <c r="G997" s="7"/>
    </row>
    <row r="998" spans="2:7" ht="12.75">
      <c r="B998" s="1"/>
      <c r="C998" s="7"/>
      <c r="D998" s="7"/>
      <c r="E998" s="7"/>
      <c r="F998" s="7"/>
      <c r="G998" s="7"/>
    </row>
    <row r="999" spans="2:7" ht="12.75">
      <c r="B999" s="1"/>
      <c r="C999" s="7"/>
      <c r="D999" s="7"/>
      <c r="E999" s="7"/>
      <c r="F999" s="7"/>
      <c r="G999" s="7"/>
    </row>
    <row r="1000" spans="2:7" ht="12.75">
      <c r="B1000" s="1"/>
      <c r="C1000" s="7"/>
      <c r="D1000" s="7"/>
      <c r="E1000" s="7"/>
      <c r="F1000" s="7"/>
      <c r="G1000" s="7"/>
    </row>
    <row r="1001" spans="2:7" ht="12.75">
      <c r="B1001" s="1"/>
      <c r="C1001" s="7"/>
      <c r="D1001" s="7"/>
      <c r="E1001" s="7"/>
      <c r="F1001" s="7"/>
      <c r="G1001" s="7"/>
    </row>
    <row r="1002" spans="2:7" ht="12.75">
      <c r="B1002" s="1"/>
      <c r="C1002" s="7"/>
      <c r="D1002" s="7"/>
      <c r="E1002" s="7"/>
      <c r="F1002" s="7"/>
      <c r="G1002" s="7"/>
    </row>
    <row r="1003" spans="2:7" ht="12.75">
      <c r="B1003" s="1"/>
      <c r="C1003" s="7"/>
      <c r="D1003" s="7"/>
      <c r="E1003" s="7"/>
      <c r="F1003" s="7"/>
      <c r="G1003" s="7"/>
    </row>
    <row r="1004" spans="2:7" ht="12.75">
      <c r="B1004" s="1"/>
      <c r="C1004" s="7"/>
      <c r="D1004" s="7"/>
      <c r="E1004" s="7"/>
      <c r="F1004" s="7"/>
      <c r="G1004" s="7"/>
    </row>
    <row r="1005" spans="2:7" ht="12.75">
      <c r="B1005" s="1"/>
      <c r="C1005" s="7"/>
      <c r="D1005" s="7"/>
      <c r="E1005" s="7"/>
      <c r="F1005" s="7"/>
      <c r="G1005" s="7"/>
    </row>
    <row r="1006" spans="2:7" ht="12.75">
      <c r="B1006" s="1"/>
      <c r="C1006" s="7"/>
      <c r="D1006" s="7"/>
      <c r="E1006" s="7"/>
      <c r="F1006" s="7"/>
      <c r="G1006" s="7"/>
    </row>
    <row r="1007" spans="2:7" ht="12.75">
      <c r="B1007" s="1"/>
      <c r="C1007" s="7"/>
      <c r="D1007" s="7"/>
      <c r="E1007" s="7"/>
      <c r="F1007" s="7"/>
      <c r="G1007" s="7"/>
    </row>
    <row r="1008" spans="2:7" ht="12.75">
      <c r="B1008" s="1"/>
      <c r="C1008" s="7"/>
      <c r="D1008" s="7"/>
      <c r="E1008" s="7"/>
      <c r="F1008" s="7"/>
      <c r="G1008" s="7"/>
    </row>
    <row r="1009" spans="2:7" ht="12.75">
      <c r="B1009" s="1"/>
      <c r="C1009" s="7"/>
      <c r="D1009" s="7"/>
      <c r="E1009" s="7"/>
      <c r="F1009" s="7"/>
      <c r="G1009" s="7"/>
    </row>
    <row r="1010" spans="2:7" ht="12.75">
      <c r="B1010" s="1"/>
      <c r="C1010" s="7"/>
      <c r="D1010" s="7"/>
      <c r="E1010" s="7"/>
      <c r="F1010" s="7"/>
      <c r="G1010" s="7"/>
    </row>
    <row r="1011" spans="2:7" ht="12.75">
      <c r="B1011" s="1"/>
      <c r="C1011" s="7"/>
      <c r="D1011" s="7"/>
      <c r="E1011" s="7"/>
      <c r="F1011" s="7"/>
      <c r="G1011" s="7"/>
    </row>
    <row r="1012" spans="2:7" ht="12.75">
      <c r="B1012" s="1"/>
      <c r="C1012" s="7"/>
      <c r="D1012" s="7"/>
      <c r="E1012" s="7"/>
      <c r="F1012" s="7"/>
      <c r="G1012" s="7"/>
    </row>
    <row r="1013" spans="2:7" ht="12.75">
      <c r="B1013" s="1"/>
      <c r="C1013" s="7"/>
      <c r="D1013" s="7"/>
      <c r="E1013" s="7"/>
      <c r="F1013" s="7"/>
      <c r="G1013" s="7"/>
    </row>
    <row r="1014" spans="2:7" ht="12.75">
      <c r="B1014" s="1"/>
      <c r="C1014" s="7"/>
      <c r="D1014" s="7"/>
      <c r="E1014" s="7"/>
      <c r="F1014" s="7"/>
      <c r="G1014" s="7"/>
    </row>
    <row r="1015" spans="2:7" ht="12.75">
      <c r="B1015" s="1"/>
      <c r="C1015" s="7"/>
      <c r="D1015" s="7"/>
      <c r="E1015" s="7"/>
      <c r="F1015" s="7"/>
      <c r="G1015" s="7"/>
    </row>
    <row r="1016" spans="2:7" ht="12.75">
      <c r="B1016" s="1"/>
      <c r="C1016" s="7"/>
      <c r="D1016" s="7"/>
      <c r="E1016" s="7"/>
      <c r="F1016" s="7"/>
      <c r="G1016" s="7"/>
    </row>
    <row r="1017" spans="2:7" ht="12.75">
      <c r="B1017" s="1"/>
      <c r="C1017" s="7"/>
      <c r="D1017" s="7"/>
      <c r="E1017" s="7"/>
      <c r="F1017" s="7"/>
      <c r="G1017" s="7"/>
    </row>
    <row r="1018" spans="2:7" ht="12.75">
      <c r="B1018" s="1"/>
      <c r="C1018" s="7"/>
      <c r="D1018" s="7"/>
      <c r="E1018" s="7"/>
      <c r="F1018" s="7"/>
      <c r="G1018" s="7"/>
    </row>
    <row r="1019" spans="2:7" ht="12.75">
      <c r="B1019" s="1" t="s">
        <v>176</v>
      </c>
      <c r="C1019" s="7"/>
      <c r="D1019" s="7"/>
      <c r="E1019" s="7"/>
      <c r="F1019" s="7"/>
      <c r="G1019" s="7"/>
    </row>
    <row r="1020" spans="2:7" ht="12.75">
      <c r="B1020" s="1" t="s">
        <v>183</v>
      </c>
      <c r="C1020" s="7"/>
      <c r="D1020" s="7"/>
      <c r="E1020" s="7"/>
      <c r="F1020" s="7"/>
      <c r="G1020" s="7"/>
    </row>
    <row r="1021" spans="2:7" ht="12.75">
      <c r="B1021" s="1"/>
      <c r="C1021" s="7"/>
      <c r="D1021" s="7"/>
      <c r="E1021" s="7"/>
      <c r="F1021" s="7"/>
      <c r="G1021" s="7"/>
    </row>
    <row r="1022" spans="2:7" ht="12.75">
      <c r="B1022" s="1"/>
      <c r="C1022" s="7"/>
      <c r="D1022" s="7"/>
      <c r="E1022" s="7"/>
      <c r="F1022" s="7"/>
      <c r="G1022" s="7"/>
    </row>
    <row r="1023" spans="2:7" ht="12.75">
      <c r="B1023" s="1"/>
      <c r="C1023" s="7"/>
      <c r="D1023" s="7"/>
      <c r="E1023" s="7"/>
      <c r="F1023" s="7"/>
      <c r="G1023" s="7"/>
    </row>
    <row r="1024" spans="2:7" ht="12.75">
      <c r="B1024" s="1"/>
      <c r="C1024" s="7"/>
      <c r="D1024" s="7"/>
      <c r="E1024" s="7"/>
      <c r="F1024" s="7"/>
      <c r="G1024" s="7"/>
    </row>
    <row r="1025" spans="2:7" ht="12.75">
      <c r="B1025" s="1"/>
      <c r="C1025" s="7"/>
      <c r="D1025" s="7"/>
      <c r="E1025" s="7"/>
      <c r="F1025" s="7"/>
      <c r="G1025" s="7"/>
    </row>
    <row r="1026" spans="2:7" ht="12.75">
      <c r="B1026" s="1"/>
      <c r="C1026" s="7"/>
      <c r="D1026" s="7"/>
      <c r="E1026" s="7"/>
      <c r="F1026" s="7"/>
      <c r="G1026" s="7"/>
    </row>
    <row r="1027" spans="2:7" ht="12.75">
      <c r="B1027" s="1"/>
      <c r="C1027" s="7"/>
      <c r="D1027" s="7"/>
      <c r="E1027" s="7"/>
      <c r="F1027" s="7"/>
      <c r="G1027" s="7"/>
    </row>
    <row r="1028" spans="2:7" ht="12.75">
      <c r="B1028" s="1"/>
      <c r="C1028" s="7"/>
      <c r="D1028" s="7"/>
      <c r="E1028" s="7"/>
      <c r="F1028" s="7"/>
      <c r="G1028" s="7"/>
    </row>
    <row r="1029" spans="2:7" ht="12.75">
      <c r="B1029" s="1"/>
      <c r="C1029" s="7"/>
      <c r="D1029" s="7"/>
      <c r="E1029" s="7"/>
      <c r="F1029" s="7"/>
      <c r="G1029" s="7"/>
    </row>
    <row r="1030" spans="2:7" ht="12.75">
      <c r="B1030" s="1"/>
      <c r="C1030" s="7"/>
      <c r="D1030" s="7"/>
      <c r="E1030" s="7"/>
      <c r="F1030" s="7"/>
      <c r="G1030" s="7"/>
    </row>
    <row r="1031" spans="2:7" ht="12.75">
      <c r="B1031" s="1"/>
      <c r="C1031" s="7"/>
      <c r="D1031" s="7"/>
      <c r="E1031" s="7"/>
      <c r="F1031" s="7"/>
      <c r="G1031" s="7"/>
    </row>
    <row r="1032" spans="2:7" ht="12.75">
      <c r="B1032" s="1"/>
      <c r="C1032" s="7"/>
      <c r="D1032" s="7"/>
      <c r="E1032" s="7"/>
      <c r="F1032" s="7"/>
      <c r="G1032" s="7"/>
    </row>
    <row r="1033" spans="2:7" ht="12.75">
      <c r="B1033" s="1"/>
      <c r="C1033" s="7"/>
      <c r="D1033" s="7"/>
      <c r="E1033" s="7"/>
      <c r="F1033" s="7"/>
      <c r="G1033" s="7"/>
    </row>
    <row r="1034" spans="2:7" ht="12.75">
      <c r="B1034" s="1"/>
      <c r="C1034" s="7"/>
      <c r="D1034" s="7"/>
      <c r="E1034" s="7"/>
      <c r="F1034" s="7"/>
      <c r="G1034" s="7"/>
    </row>
    <row r="1035" spans="2:7" ht="12.75">
      <c r="B1035" s="1"/>
      <c r="C1035" s="7"/>
      <c r="D1035" s="7"/>
      <c r="E1035" s="7"/>
      <c r="F1035" s="7"/>
      <c r="G1035" s="7"/>
    </row>
    <row r="1036" spans="2:7" ht="12.75">
      <c r="B1036" s="1"/>
      <c r="C1036" s="7"/>
      <c r="D1036" s="7"/>
      <c r="E1036" s="7"/>
      <c r="F1036" s="7"/>
      <c r="G1036" s="7"/>
    </row>
    <row r="1037" spans="2:7" ht="12.75">
      <c r="B1037" s="1"/>
      <c r="C1037" s="7"/>
      <c r="D1037" s="7"/>
      <c r="E1037" s="7"/>
      <c r="F1037" s="7"/>
      <c r="G1037" s="7"/>
    </row>
    <row r="1038" spans="2:7" ht="12.75">
      <c r="B1038" s="1"/>
      <c r="C1038" s="7"/>
      <c r="D1038" s="7"/>
      <c r="E1038" s="7"/>
      <c r="F1038" s="7"/>
      <c r="G1038" s="7"/>
    </row>
    <row r="1039" spans="2:7" ht="12.75">
      <c r="B1039" s="1"/>
      <c r="C1039" s="7"/>
      <c r="D1039" s="7"/>
      <c r="E1039" s="7"/>
      <c r="F1039" s="7"/>
      <c r="G1039" s="7"/>
    </row>
    <row r="1040" spans="2:7" ht="12.75">
      <c r="B1040" s="1"/>
      <c r="C1040" s="7"/>
      <c r="D1040" s="7"/>
      <c r="E1040" s="7"/>
      <c r="F1040" s="7"/>
      <c r="G1040" s="7"/>
    </row>
    <row r="1041" spans="2:7" ht="12.75">
      <c r="B1041" s="1"/>
      <c r="C1041" s="7"/>
      <c r="D1041" s="7"/>
      <c r="E1041" s="7"/>
      <c r="F1041" s="7"/>
      <c r="G1041" s="7"/>
    </row>
    <row r="1042" spans="2:7" ht="12.75">
      <c r="B1042" s="1"/>
      <c r="C1042" s="7"/>
      <c r="D1042" s="7"/>
      <c r="E1042" s="7"/>
      <c r="F1042" s="7"/>
      <c r="G1042" s="7"/>
    </row>
    <row r="1043" spans="2:7" ht="12.75">
      <c r="B1043" s="1"/>
      <c r="C1043" s="7"/>
      <c r="D1043" s="7"/>
      <c r="E1043" s="7"/>
      <c r="F1043" s="7"/>
      <c r="G1043" s="7"/>
    </row>
    <row r="1044" spans="2:7" ht="12.75">
      <c r="B1044" s="1"/>
      <c r="C1044" s="7"/>
      <c r="D1044" s="7"/>
      <c r="E1044" s="7"/>
      <c r="F1044" s="7"/>
      <c r="G1044" s="7"/>
    </row>
    <row r="1045" spans="2:7" ht="12.75">
      <c r="B1045" s="1"/>
      <c r="C1045" s="7"/>
      <c r="D1045" s="7"/>
      <c r="E1045" s="7"/>
      <c r="F1045" s="7"/>
      <c r="G1045" s="7"/>
    </row>
    <row r="1046" spans="2:7" ht="12.75">
      <c r="B1046" s="1"/>
      <c r="C1046" s="7"/>
      <c r="D1046" s="7"/>
      <c r="E1046" s="7"/>
      <c r="F1046" s="7"/>
      <c r="G1046" s="7"/>
    </row>
    <row r="1047" spans="2:7" ht="12.75">
      <c r="B1047" s="1"/>
      <c r="C1047" s="7"/>
      <c r="D1047" s="7"/>
      <c r="E1047" s="7"/>
      <c r="F1047" s="7"/>
      <c r="G1047" s="7"/>
    </row>
    <row r="1048" spans="2:7" ht="12.75">
      <c r="B1048" s="1" t="s">
        <v>72</v>
      </c>
      <c r="C1048" s="7"/>
      <c r="D1048" s="7"/>
      <c r="E1048" s="7"/>
      <c r="F1048" s="7"/>
      <c r="G1048" s="7"/>
    </row>
    <row r="1049" spans="2:7" ht="12.75">
      <c r="B1049" s="1" t="s">
        <v>139</v>
      </c>
      <c r="C1049" s="9"/>
      <c r="D1049" s="9"/>
      <c r="E1049" s="9"/>
      <c r="F1049" s="7"/>
      <c r="G1049" s="7"/>
    </row>
    <row r="1050" spans="2:7" ht="12.75">
      <c r="B1050" s="9"/>
      <c r="C1050" s="9"/>
      <c r="D1050" s="9"/>
      <c r="E1050" s="9"/>
      <c r="F1050" s="7"/>
      <c r="G1050" s="7"/>
    </row>
    <row r="1051" spans="2:7" ht="12.75">
      <c r="B1051" s="221" t="s">
        <v>93</v>
      </c>
      <c r="C1051" s="171" t="s">
        <v>22</v>
      </c>
      <c r="D1051" s="66" t="s">
        <v>130</v>
      </c>
      <c r="E1051" s="81" t="s">
        <v>131</v>
      </c>
      <c r="F1051" s="7"/>
      <c r="G1051" s="7"/>
    </row>
    <row r="1052" spans="2:7" ht="30.75" customHeight="1">
      <c r="B1052" s="222"/>
      <c r="C1052" s="169" t="s">
        <v>95</v>
      </c>
      <c r="D1052" s="169" t="s">
        <v>95</v>
      </c>
      <c r="E1052" s="169" t="s">
        <v>95</v>
      </c>
      <c r="F1052" s="7"/>
      <c r="G1052" s="7"/>
    </row>
    <row r="1053" spans="2:7" ht="12.75">
      <c r="B1053" s="62" t="s">
        <v>16</v>
      </c>
      <c r="C1053" s="70">
        <f aca="true" t="shared" si="9" ref="C1053:D1056">(C921/C68)*100</f>
        <v>14.422078471490435</v>
      </c>
      <c r="D1053" s="70">
        <f t="shared" si="9"/>
        <v>52.16337995720115</v>
      </c>
      <c r="E1053" s="71">
        <f>+D1053-C1053</f>
        <v>37.741301485710714</v>
      </c>
      <c r="F1053" s="7"/>
      <c r="G1053" s="7"/>
    </row>
    <row r="1054" spans="2:7" ht="12.75">
      <c r="B1054" s="62" t="s">
        <v>0</v>
      </c>
      <c r="C1054" s="70">
        <f t="shared" si="9"/>
        <v>41.664729499186386</v>
      </c>
      <c r="D1054" s="70">
        <f t="shared" si="9"/>
        <v>43.35708298407376</v>
      </c>
      <c r="E1054" s="71">
        <f>+D1054-C1054</f>
        <v>1.6923534848873771</v>
      </c>
      <c r="F1054" s="7"/>
      <c r="G1054" s="7"/>
    </row>
    <row r="1055" spans="2:7" ht="12.75">
      <c r="B1055" s="62" t="s">
        <v>1</v>
      </c>
      <c r="C1055" s="70">
        <f t="shared" si="9"/>
        <v>35.1605030974282</v>
      </c>
      <c r="D1055" s="70">
        <f t="shared" si="9"/>
        <v>56.930379082222</v>
      </c>
      <c r="E1055" s="71">
        <f>+D1055-C1055</f>
        <v>21.7698759847938</v>
      </c>
      <c r="F1055" s="7"/>
      <c r="G1055" s="7"/>
    </row>
    <row r="1056" spans="2:7" ht="12.75">
      <c r="B1056" s="62" t="s">
        <v>2</v>
      </c>
      <c r="C1056" s="70">
        <f t="shared" si="9"/>
        <v>23.206966383151073</v>
      </c>
      <c r="D1056" s="70">
        <f t="shared" si="9"/>
        <v>24.459638784552755</v>
      </c>
      <c r="E1056" s="71">
        <f>+D1056-C1056</f>
        <v>1.2526724014016821</v>
      </c>
      <c r="F1056" s="7"/>
      <c r="G1056" s="7"/>
    </row>
    <row r="1057" spans="2:7" ht="12.75">
      <c r="B1057" s="62" t="s">
        <v>17</v>
      </c>
      <c r="C1057" s="79" t="s">
        <v>21</v>
      </c>
      <c r="D1057" s="70">
        <f aca="true" t="shared" si="10" ref="D1057:D1067">(D925/D72)*100</f>
        <v>10.081440506351308</v>
      </c>
      <c r="E1057" s="79" t="s">
        <v>21</v>
      </c>
      <c r="F1057" s="7"/>
      <c r="G1057" s="7"/>
    </row>
    <row r="1058" spans="2:7" ht="12.75">
      <c r="B1058" s="62" t="s">
        <v>175</v>
      </c>
      <c r="C1058" s="70">
        <f>(C926/C73)*100</f>
        <v>31.855033395026954</v>
      </c>
      <c r="D1058" s="70">
        <f t="shared" si="10"/>
        <v>62.55120564949198</v>
      </c>
      <c r="E1058" s="71"/>
      <c r="F1058" s="7"/>
      <c r="G1058" s="7"/>
    </row>
    <row r="1059" spans="2:7" ht="12.75">
      <c r="B1059" s="62" t="s">
        <v>18</v>
      </c>
      <c r="C1059" s="70">
        <f>(C927/C74)*100</f>
        <v>45.8401023884527</v>
      </c>
      <c r="D1059" s="70">
        <f t="shared" si="10"/>
        <v>46.40421596464935</v>
      </c>
      <c r="E1059" s="71">
        <f>+D1059-C1059</f>
        <v>0.5641135761966538</v>
      </c>
      <c r="F1059" s="7"/>
      <c r="G1059" s="7"/>
    </row>
    <row r="1060" spans="2:7" ht="12.75">
      <c r="B1060" s="62" t="s">
        <v>19</v>
      </c>
      <c r="C1060" s="70">
        <f>(C928/C75)*100</f>
        <v>43.96493356898537</v>
      </c>
      <c r="D1060" s="70">
        <f t="shared" si="10"/>
        <v>42.11242623353153</v>
      </c>
      <c r="E1060" s="71">
        <f>+D1060-C1060</f>
        <v>-1.8525073354538435</v>
      </c>
      <c r="F1060" s="7"/>
      <c r="G1060" s="7"/>
    </row>
    <row r="1061" spans="2:7" ht="12.75">
      <c r="B1061" s="62" t="s">
        <v>4</v>
      </c>
      <c r="C1061" s="70">
        <f>(C929/C76)*100</f>
        <v>46.71281893177125</v>
      </c>
      <c r="D1061" s="70">
        <f t="shared" si="10"/>
        <v>43.48692043893958</v>
      </c>
      <c r="E1061" s="71">
        <f>+D1061-C1061</f>
        <v>-3.225898492831675</v>
      </c>
      <c r="F1061" s="7"/>
      <c r="G1061" s="7"/>
    </row>
    <row r="1062" spans="2:7" ht="12.75">
      <c r="B1062" s="62" t="s">
        <v>5</v>
      </c>
      <c r="C1062" s="79" t="s">
        <v>21</v>
      </c>
      <c r="D1062" s="70">
        <f t="shared" si="10"/>
        <v>50.622248680784196</v>
      </c>
      <c r="E1062" s="79" t="s">
        <v>21</v>
      </c>
      <c r="F1062" s="7"/>
      <c r="G1062" s="7"/>
    </row>
    <row r="1063" spans="2:7" ht="12.75">
      <c r="B1063" s="62" t="s">
        <v>173</v>
      </c>
      <c r="C1063" s="70">
        <f>(C931/C78)*100</f>
        <v>70.91074837195481</v>
      </c>
      <c r="D1063" s="70">
        <f t="shared" si="10"/>
        <v>72.12474696234608</v>
      </c>
      <c r="E1063" s="71">
        <f>+D1063-C1063</f>
        <v>1.2139985903912702</v>
      </c>
      <c r="F1063" s="7"/>
      <c r="G1063" s="7"/>
    </row>
    <row r="1064" spans="2:7" ht="12.75">
      <c r="B1064" s="62" t="s">
        <v>7</v>
      </c>
      <c r="C1064" s="70">
        <f>(C932/C79)*100</f>
        <v>20.22865738722983</v>
      </c>
      <c r="D1064" s="70">
        <f t="shared" si="10"/>
        <v>37.20282536686593</v>
      </c>
      <c r="E1064" s="71">
        <f>+D1064-C1064</f>
        <v>16.9741679796361</v>
      </c>
      <c r="F1064" s="7"/>
      <c r="G1064" s="7"/>
    </row>
    <row r="1065" spans="2:7" ht="12.75">
      <c r="B1065" s="62" t="s">
        <v>8</v>
      </c>
      <c r="C1065" s="70">
        <f>(C933/C80)*100</f>
        <v>22.9693554628486</v>
      </c>
      <c r="D1065" s="70">
        <f t="shared" si="10"/>
        <v>60.9405673060605</v>
      </c>
      <c r="E1065" s="71">
        <f>+D1065-C1065</f>
        <v>37.971211843211904</v>
      </c>
      <c r="F1065" s="7"/>
      <c r="G1065" s="7"/>
    </row>
    <row r="1066" spans="2:7" ht="12.75">
      <c r="B1066" s="62" t="s">
        <v>9</v>
      </c>
      <c r="C1066" s="79" t="s">
        <v>21</v>
      </c>
      <c r="D1066" s="70">
        <f t="shared" si="10"/>
        <v>72.63259639183609</v>
      </c>
      <c r="E1066" s="79" t="s">
        <v>21</v>
      </c>
      <c r="F1066" s="7"/>
      <c r="G1066" s="7"/>
    </row>
    <row r="1067" spans="2:7" ht="12.75">
      <c r="B1067" s="62" t="s">
        <v>10</v>
      </c>
      <c r="C1067" s="70">
        <f>(C935/C82)*100</f>
        <v>86.71105576766732</v>
      </c>
      <c r="D1067" s="70">
        <f t="shared" si="10"/>
        <v>87.20930232558139</v>
      </c>
      <c r="E1067" s="71">
        <f>+D1067-C1067</f>
        <v>0.49824655791407224</v>
      </c>
      <c r="F1067" s="7"/>
      <c r="G1067" s="7"/>
    </row>
    <row r="1068" spans="2:7" ht="12.75">
      <c r="B1068" s="62" t="s">
        <v>43</v>
      </c>
      <c r="C1068" s="70">
        <f>(C936/C83)*100</f>
        <v>23.242761818593078</v>
      </c>
      <c r="D1068" s="70">
        <v>81.45</v>
      </c>
      <c r="E1068" s="71">
        <f>+D1068-C1068</f>
        <v>58.20723818140692</v>
      </c>
      <c r="F1068" s="7"/>
      <c r="G1068" s="7"/>
    </row>
    <row r="1069" spans="2:7" ht="12.75">
      <c r="B1069" s="62" t="s">
        <v>12</v>
      </c>
      <c r="C1069" s="79" t="s">
        <v>21</v>
      </c>
      <c r="D1069" s="70">
        <f>(D937/D84)*100</f>
        <v>88.01864046925041</v>
      </c>
      <c r="E1069" s="79" t="s">
        <v>21</v>
      </c>
      <c r="F1069" s="7"/>
      <c r="G1069" s="7"/>
    </row>
    <row r="1070" spans="2:7" ht="12.75">
      <c r="B1070" s="62" t="s">
        <v>46</v>
      </c>
      <c r="C1070" s="70">
        <f>(C938/C85)*100</f>
        <v>86.29572385368367</v>
      </c>
      <c r="D1070" s="70">
        <f>(D938/D85)*100</f>
        <v>113.11116516662611</v>
      </c>
      <c r="E1070" s="71">
        <f>+D1070-C1070</f>
        <v>26.81544131294244</v>
      </c>
      <c r="F1070" s="7"/>
      <c r="G1070" s="7"/>
    </row>
    <row r="1071" spans="2:7" ht="12.75">
      <c r="B1071" s="62" t="s">
        <v>14</v>
      </c>
      <c r="C1071" s="79" t="s">
        <v>21</v>
      </c>
      <c r="D1071" s="70">
        <f>(D939/D86)*100</f>
        <v>37.249283667621775</v>
      </c>
      <c r="E1071" s="79" t="s">
        <v>21</v>
      </c>
      <c r="F1071" s="7"/>
      <c r="G1071" s="7"/>
    </row>
    <row r="1072" spans="2:7" ht="12.75">
      <c r="B1072" s="63" t="s">
        <v>15</v>
      </c>
      <c r="C1072" s="72">
        <f>(C940/C87)*100</f>
        <v>28.101041641009694</v>
      </c>
      <c r="D1072" s="72">
        <f>(D940/D87)*100</f>
        <v>49.68053849177228</v>
      </c>
      <c r="E1072" s="73">
        <f>+D1072-C1072</f>
        <v>21.579496850762588</v>
      </c>
      <c r="F1072" s="7"/>
      <c r="G1072" s="7"/>
    </row>
    <row r="1073" spans="3:7" ht="12.75">
      <c r="C1073" s="10"/>
      <c r="D1073" s="30"/>
      <c r="E1073" s="29"/>
      <c r="F1073" s="7"/>
      <c r="G1073" s="7"/>
    </row>
    <row r="1074" spans="2:7" ht="12.75">
      <c r="B1074" s="68" t="s">
        <v>84</v>
      </c>
      <c r="C1074" s="10"/>
      <c r="D1074" s="30"/>
      <c r="E1074" s="29"/>
      <c r="F1074" s="7"/>
      <c r="G1074" s="7"/>
    </row>
    <row r="1075" spans="2:7" ht="12.75">
      <c r="B1075" s="68" t="s">
        <v>180</v>
      </c>
      <c r="C1075" s="10"/>
      <c r="D1075" s="30"/>
      <c r="E1075" s="29"/>
      <c r="F1075" s="7"/>
      <c r="G1075" s="7"/>
    </row>
    <row r="1076" spans="2:7" ht="12.75">
      <c r="B1076" s="68" t="s">
        <v>96</v>
      </c>
      <c r="C1076" s="10"/>
      <c r="D1076" s="30"/>
      <c r="E1076" s="29"/>
      <c r="F1076" s="7"/>
      <c r="G1076" s="7"/>
    </row>
    <row r="1077" spans="6:7" ht="12.75">
      <c r="F1077" s="7"/>
      <c r="G1077" s="7"/>
    </row>
    <row r="1078" spans="2:7" ht="12.75">
      <c r="B1078" s="1"/>
      <c r="C1078" s="7"/>
      <c r="D1078" s="7"/>
      <c r="E1078" s="7"/>
      <c r="F1078" s="7"/>
      <c r="G1078" s="7"/>
    </row>
    <row r="1079" spans="2:7" ht="12.75">
      <c r="B1079" s="1"/>
      <c r="C1079" s="7"/>
      <c r="D1079" s="7"/>
      <c r="E1079" s="7"/>
      <c r="F1079" s="7"/>
      <c r="G1079" s="7"/>
    </row>
    <row r="1080" spans="2:7" ht="12.75">
      <c r="B1080" s="1"/>
      <c r="C1080" s="7"/>
      <c r="D1080" s="7"/>
      <c r="E1080" s="7"/>
      <c r="F1080" s="7"/>
      <c r="G1080" s="7"/>
    </row>
    <row r="1081" spans="2:7" ht="12.75">
      <c r="B1081" s="1"/>
      <c r="C1081" s="7"/>
      <c r="D1081" s="7"/>
      <c r="E1081" s="7"/>
      <c r="F1081" s="7"/>
      <c r="G1081" s="7"/>
    </row>
    <row r="1082" spans="2:7" ht="12.75">
      <c r="B1082" s="1"/>
      <c r="C1082" s="7"/>
      <c r="D1082" s="7"/>
      <c r="E1082" s="7"/>
      <c r="F1082" s="7"/>
      <c r="G1082" s="7"/>
    </row>
    <row r="1083" spans="2:7" ht="12.75">
      <c r="B1083" s="1"/>
      <c r="C1083" s="7"/>
      <c r="D1083" s="7"/>
      <c r="E1083" s="7"/>
      <c r="F1083" s="7"/>
      <c r="G1083" s="7"/>
    </row>
    <row r="1084" spans="2:7" ht="12.75">
      <c r="B1084" s="1"/>
      <c r="C1084" s="7"/>
      <c r="D1084" s="7"/>
      <c r="E1084" s="7"/>
      <c r="F1084" s="7"/>
      <c r="G1084" s="7"/>
    </row>
    <row r="1085" spans="2:7" ht="12.75">
      <c r="B1085" s="1"/>
      <c r="C1085" s="7"/>
      <c r="D1085" s="7"/>
      <c r="E1085" s="7"/>
      <c r="F1085" s="7"/>
      <c r="G1085" s="7"/>
    </row>
    <row r="1086" spans="2:7" ht="12.75">
      <c r="B1086" s="1"/>
      <c r="C1086" s="7"/>
      <c r="D1086" s="7"/>
      <c r="E1086" s="7"/>
      <c r="F1086" s="7"/>
      <c r="G1086" s="7"/>
    </row>
    <row r="1087" spans="2:7" ht="12.75">
      <c r="B1087" s="1"/>
      <c r="C1087" s="7"/>
      <c r="D1087" s="7"/>
      <c r="E1087" s="7"/>
      <c r="F1087" s="7"/>
      <c r="G1087" s="7"/>
    </row>
    <row r="1088" spans="2:7" ht="12.75">
      <c r="B1088" s="1"/>
      <c r="C1088" s="7"/>
      <c r="D1088" s="7"/>
      <c r="E1088" s="7"/>
      <c r="F1088" s="7"/>
      <c r="G1088" s="7"/>
    </row>
    <row r="1089" spans="2:7" ht="12.75">
      <c r="B1089" s="1"/>
      <c r="C1089" s="7"/>
      <c r="D1089" s="7"/>
      <c r="E1089" s="7"/>
      <c r="F1089" s="7"/>
      <c r="G1089" s="7"/>
    </row>
    <row r="1090" spans="2:7" ht="12.75">
      <c r="B1090" s="1"/>
      <c r="C1090" s="7"/>
      <c r="D1090" s="7"/>
      <c r="E1090" s="7"/>
      <c r="F1090" s="7"/>
      <c r="G1090" s="7"/>
    </row>
    <row r="1091" spans="2:7" ht="12.75">
      <c r="B1091" s="1"/>
      <c r="C1091" s="7"/>
      <c r="D1091" s="7"/>
      <c r="E1091" s="7"/>
      <c r="F1091" s="7"/>
      <c r="G1091" s="7"/>
    </row>
    <row r="1092" spans="2:7" ht="12.75">
      <c r="B1092" s="1"/>
      <c r="C1092" s="7"/>
      <c r="D1092" s="7"/>
      <c r="E1092" s="7"/>
      <c r="F1092" s="7"/>
      <c r="G1092" s="7"/>
    </row>
    <row r="1093" spans="2:7" ht="12.75">
      <c r="B1093" s="1"/>
      <c r="C1093" s="7"/>
      <c r="D1093" s="7"/>
      <c r="E1093" s="7"/>
      <c r="F1093" s="7"/>
      <c r="G1093" s="7"/>
    </row>
    <row r="1094" spans="2:7" ht="12.75">
      <c r="B1094" s="1"/>
      <c r="C1094" s="7"/>
      <c r="D1094" s="7"/>
      <c r="E1094" s="7"/>
      <c r="F1094" s="7"/>
      <c r="G1094" s="7"/>
    </row>
    <row r="1095" spans="2:7" ht="12.75">
      <c r="B1095" s="1"/>
      <c r="C1095" s="7"/>
      <c r="D1095" s="7"/>
      <c r="E1095" s="7"/>
      <c r="F1095" s="7"/>
      <c r="G1095" s="7"/>
    </row>
    <row r="1096" spans="2:7" ht="12.75">
      <c r="B1096" s="1"/>
      <c r="C1096" s="7"/>
      <c r="D1096" s="7"/>
      <c r="E1096" s="7"/>
      <c r="F1096" s="7"/>
      <c r="G1096" s="7"/>
    </row>
    <row r="1097" spans="2:7" ht="12.75">
      <c r="B1097" s="1"/>
      <c r="C1097" s="7"/>
      <c r="D1097" s="7"/>
      <c r="E1097" s="7"/>
      <c r="F1097" s="7"/>
      <c r="G1097" s="7"/>
    </row>
    <row r="1098" spans="2:7" ht="12.75">
      <c r="B1098" s="1"/>
      <c r="C1098" s="7"/>
      <c r="D1098" s="7"/>
      <c r="E1098" s="7"/>
      <c r="F1098" s="7"/>
      <c r="G1098" s="7"/>
    </row>
    <row r="1099" spans="2:7" ht="12.75">
      <c r="B1099" s="1"/>
      <c r="C1099" s="7"/>
      <c r="D1099" s="7"/>
      <c r="E1099" s="7"/>
      <c r="F1099" s="7"/>
      <c r="G1099" s="7"/>
    </row>
    <row r="1100" spans="2:7" ht="12.75">
      <c r="B1100" s="1"/>
      <c r="C1100" s="7"/>
      <c r="D1100" s="7"/>
      <c r="E1100" s="7"/>
      <c r="F1100" s="7"/>
      <c r="G1100" s="7"/>
    </row>
    <row r="1101" spans="2:7" ht="12.75">
      <c r="B1101" s="1"/>
      <c r="C1101" s="7"/>
      <c r="D1101" s="7"/>
      <c r="E1101" s="7"/>
      <c r="F1101" s="7"/>
      <c r="G1101" s="7"/>
    </row>
    <row r="1102" spans="2:7" ht="12.75">
      <c r="B1102" s="1"/>
      <c r="C1102" s="7"/>
      <c r="D1102" s="7"/>
      <c r="E1102" s="7"/>
      <c r="F1102" s="7"/>
      <c r="G1102" s="7"/>
    </row>
    <row r="1103" spans="2:7" ht="12.75">
      <c r="B1103" s="1"/>
      <c r="C1103" s="7"/>
      <c r="D1103" s="7"/>
      <c r="E1103" s="7"/>
      <c r="F1103" s="7"/>
      <c r="G1103" s="7"/>
    </row>
    <row r="1104" spans="2:7" ht="12.75">
      <c r="B1104" s="1"/>
      <c r="C1104" s="7"/>
      <c r="D1104" s="7"/>
      <c r="E1104" s="7"/>
      <c r="F1104" s="7"/>
      <c r="G1104" s="7"/>
    </row>
    <row r="1105" spans="2:7" ht="12.75">
      <c r="B1105" s="1"/>
      <c r="C1105" s="7"/>
      <c r="D1105" s="7"/>
      <c r="E1105" s="7"/>
      <c r="F1105" s="7"/>
      <c r="G1105" s="7"/>
    </row>
    <row r="1106" spans="2:7" ht="12.75">
      <c r="B1106" s="1"/>
      <c r="C1106" s="7"/>
      <c r="D1106" s="7"/>
      <c r="E1106" s="7"/>
      <c r="F1106" s="7"/>
      <c r="G1106" s="7"/>
    </row>
    <row r="1107" spans="2:7" ht="12.75">
      <c r="B1107" s="1"/>
      <c r="C1107" s="7"/>
      <c r="D1107" s="7"/>
      <c r="E1107" s="7"/>
      <c r="F1107" s="7"/>
      <c r="G1107" s="7"/>
    </row>
    <row r="1108" spans="2:7" ht="12.75">
      <c r="B1108" s="1"/>
      <c r="C1108" s="7"/>
      <c r="D1108" s="7"/>
      <c r="E1108" s="7"/>
      <c r="F1108" s="7"/>
      <c r="G1108" s="7"/>
    </row>
    <row r="1109" spans="2:7" ht="12.75">
      <c r="B1109" s="1"/>
      <c r="C1109" s="7"/>
      <c r="D1109" s="7"/>
      <c r="E1109" s="7"/>
      <c r="F1109" s="7"/>
      <c r="G1109" s="7"/>
    </row>
    <row r="1110" spans="2:7" ht="12.75">
      <c r="B1110" s="1"/>
      <c r="C1110" s="7"/>
      <c r="D1110" s="7"/>
      <c r="E1110" s="7"/>
      <c r="F1110" s="7"/>
      <c r="G1110" s="7"/>
    </row>
    <row r="1111" spans="2:7" ht="12.75">
      <c r="B1111" s="1"/>
      <c r="C1111" s="7"/>
      <c r="D1111" s="7"/>
      <c r="E1111" s="7"/>
      <c r="F1111" s="7"/>
      <c r="G1111" s="7"/>
    </row>
    <row r="1112" spans="2:7" ht="12.75">
      <c r="B1112" s="1"/>
      <c r="C1112" s="7"/>
      <c r="D1112" s="7"/>
      <c r="E1112" s="7"/>
      <c r="F1112" s="7"/>
      <c r="G1112" s="7"/>
    </row>
    <row r="1113" spans="2:7" ht="12.75">
      <c r="B1113" s="1"/>
      <c r="C1113" s="7"/>
      <c r="D1113" s="7"/>
      <c r="E1113" s="7"/>
      <c r="F1113" s="7"/>
      <c r="G1113" s="7"/>
    </row>
    <row r="1114" spans="2:7" ht="12.75">
      <c r="B1114" s="1"/>
      <c r="C1114" s="7"/>
      <c r="D1114" s="7"/>
      <c r="E1114" s="7"/>
      <c r="F1114" s="7"/>
      <c r="G1114" s="7"/>
    </row>
    <row r="1115" spans="2:7" ht="12.75">
      <c r="B1115" s="1"/>
      <c r="C1115" s="7"/>
      <c r="D1115" s="7"/>
      <c r="E1115" s="7"/>
      <c r="F1115" s="7"/>
      <c r="G1115" s="7"/>
    </row>
    <row r="1116" spans="2:7" ht="12.75">
      <c r="B1116" s="1"/>
      <c r="C1116" s="7"/>
      <c r="D1116" s="7"/>
      <c r="E1116" s="7"/>
      <c r="F1116" s="7"/>
      <c r="G1116" s="7"/>
    </row>
    <row r="1117" spans="2:7" ht="12.75">
      <c r="B1117" s="1"/>
      <c r="C1117" s="7"/>
      <c r="D1117" s="7"/>
      <c r="E1117" s="7"/>
      <c r="F1117" s="7"/>
      <c r="G1117" s="7"/>
    </row>
    <row r="1118" spans="2:7" ht="12.75">
      <c r="B1118" s="1"/>
      <c r="C1118" s="7"/>
      <c r="D1118" s="7"/>
      <c r="E1118" s="7"/>
      <c r="F1118" s="7"/>
      <c r="G1118" s="7"/>
    </row>
    <row r="1119" spans="2:7" ht="12.75">
      <c r="B1119" s="1"/>
      <c r="C1119" s="7"/>
      <c r="D1119" s="7"/>
      <c r="E1119" s="7"/>
      <c r="F1119" s="7"/>
      <c r="G1119" s="7"/>
    </row>
    <row r="1120" spans="2:7" ht="12.75">
      <c r="B1120" s="1"/>
      <c r="C1120" s="7"/>
      <c r="D1120" s="7"/>
      <c r="E1120" s="7"/>
      <c r="F1120" s="7"/>
      <c r="G1120" s="7"/>
    </row>
    <row r="1121" spans="2:7" ht="12.75">
      <c r="B1121" s="1"/>
      <c r="C1121" s="7"/>
      <c r="D1121" s="7"/>
      <c r="E1121" s="7"/>
      <c r="F1121" s="7"/>
      <c r="G1121" s="7"/>
    </row>
    <row r="1122" spans="2:7" ht="12.75">
      <c r="B1122" s="1"/>
      <c r="C1122" s="7"/>
      <c r="D1122" s="7"/>
      <c r="E1122" s="7"/>
      <c r="F1122" s="7"/>
      <c r="G1122" s="7"/>
    </row>
    <row r="1123" spans="2:7" ht="12.75">
      <c r="B1123" s="1"/>
      <c r="C1123" s="7"/>
      <c r="D1123" s="7"/>
      <c r="E1123" s="7"/>
      <c r="F1123" s="7"/>
      <c r="G1123" s="7"/>
    </row>
    <row r="1124" spans="2:7" ht="12.75">
      <c r="B1124" s="1"/>
      <c r="C1124" s="7"/>
      <c r="D1124" s="7"/>
      <c r="E1124" s="7"/>
      <c r="F1124" s="7"/>
      <c r="G1124" s="7"/>
    </row>
    <row r="1125" spans="2:7" ht="12.75">
      <c r="B1125" s="1"/>
      <c r="C1125" s="7"/>
      <c r="D1125" s="7"/>
      <c r="E1125" s="7"/>
      <c r="F1125" s="7"/>
      <c r="G1125" s="7"/>
    </row>
    <row r="1126" spans="2:7" ht="12.75">
      <c r="B1126" s="1"/>
      <c r="C1126" s="7"/>
      <c r="D1126" s="7"/>
      <c r="E1126" s="7"/>
      <c r="F1126" s="7"/>
      <c r="G1126" s="7"/>
    </row>
    <row r="1127" spans="2:7" ht="12.75">
      <c r="B1127" s="1"/>
      <c r="C1127" s="7"/>
      <c r="D1127" s="7"/>
      <c r="E1127" s="7"/>
      <c r="F1127" s="7"/>
      <c r="G1127" s="7"/>
    </row>
    <row r="1128" spans="2:7" ht="12.75">
      <c r="B1128" s="1"/>
      <c r="C1128" s="7"/>
      <c r="D1128" s="7"/>
      <c r="E1128" s="7"/>
      <c r="F1128" s="7"/>
      <c r="G1128" s="7"/>
    </row>
    <row r="1129" spans="2:7" ht="12.75">
      <c r="B1129" s="1"/>
      <c r="C1129" s="7"/>
      <c r="D1129" s="7"/>
      <c r="E1129" s="7"/>
      <c r="F1129" s="7"/>
      <c r="G1129" s="7"/>
    </row>
    <row r="1130" spans="2:7" ht="12.75">
      <c r="B1130" s="1"/>
      <c r="C1130" s="7"/>
      <c r="D1130" s="7"/>
      <c r="E1130" s="7"/>
      <c r="F1130" s="7"/>
      <c r="G1130" s="7"/>
    </row>
    <row r="1131" spans="2:7" ht="12.75">
      <c r="B1131" s="1"/>
      <c r="C1131" s="7"/>
      <c r="D1131" s="7"/>
      <c r="E1131" s="7"/>
      <c r="F1131" s="7"/>
      <c r="G1131" s="7"/>
    </row>
    <row r="1132" spans="2:7" ht="12.75">
      <c r="B1132" s="1"/>
      <c r="C1132" s="7"/>
      <c r="D1132" s="7"/>
      <c r="E1132" s="7"/>
      <c r="F1132" s="7"/>
      <c r="G1132" s="7"/>
    </row>
    <row r="1133" spans="2:7" ht="12.75">
      <c r="B1133" s="1"/>
      <c r="C1133" s="7"/>
      <c r="D1133" s="7"/>
      <c r="E1133" s="7"/>
      <c r="F1133" s="7"/>
      <c r="G1133" s="7"/>
    </row>
    <row r="1134" spans="2:7" ht="12.75">
      <c r="B1134" s="1"/>
      <c r="C1134" s="7"/>
      <c r="D1134" s="7"/>
      <c r="E1134" s="7"/>
      <c r="F1134" s="7"/>
      <c r="G1134" s="7"/>
    </row>
    <row r="1135" spans="2:7" ht="12.75">
      <c r="B1135" s="1"/>
      <c r="C1135" s="7"/>
      <c r="D1135" s="7"/>
      <c r="E1135" s="7"/>
      <c r="F1135" s="7"/>
      <c r="G1135" s="7"/>
    </row>
    <row r="1136" spans="2:7" ht="12.75">
      <c r="B1136" s="1"/>
      <c r="C1136" s="7"/>
      <c r="D1136" s="7"/>
      <c r="E1136" s="7"/>
      <c r="F1136" s="7"/>
      <c r="G1136" s="7"/>
    </row>
    <row r="1137" spans="2:7" ht="12.75">
      <c r="B1137" s="1"/>
      <c r="C1137" s="7"/>
      <c r="D1137" s="7"/>
      <c r="E1137" s="7"/>
      <c r="F1137" s="7"/>
      <c r="G1137" s="7"/>
    </row>
    <row r="1138" spans="2:7" ht="12.75">
      <c r="B1138" s="1"/>
      <c r="C1138" s="7"/>
      <c r="D1138" s="7"/>
      <c r="E1138" s="7"/>
      <c r="F1138" s="7"/>
      <c r="G1138" s="7"/>
    </row>
    <row r="1139" spans="2:7" ht="12.75">
      <c r="B1139" s="1"/>
      <c r="C1139" s="7"/>
      <c r="D1139" s="7"/>
      <c r="E1139" s="7"/>
      <c r="F1139" s="7"/>
      <c r="G1139" s="7"/>
    </row>
    <row r="1140" spans="2:7" ht="12.75">
      <c r="B1140" s="1"/>
      <c r="C1140" s="7"/>
      <c r="D1140" s="7"/>
      <c r="E1140" s="7"/>
      <c r="F1140" s="7"/>
      <c r="G1140" s="7"/>
    </row>
    <row r="1141" spans="2:7" ht="12.75">
      <c r="B1141" s="1"/>
      <c r="C1141" s="7"/>
      <c r="D1141" s="7"/>
      <c r="E1141" s="7"/>
      <c r="F1141" s="7"/>
      <c r="G1141" s="7"/>
    </row>
    <row r="1142" spans="2:7" ht="12.75">
      <c r="B1142" s="1"/>
      <c r="C1142" s="7"/>
      <c r="D1142" s="7"/>
      <c r="E1142" s="7"/>
      <c r="F1142" s="7"/>
      <c r="G1142" s="7"/>
    </row>
    <row r="1143" spans="2:7" ht="12.75">
      <c r="B1143" s="1"/>
      <c r="C1143" s="7"/>
      <c r="D1143" s="7"/>
      <c r="E1143" s="7"/>
      <c r="F1143" s="7"/>
      <c r="G1143" s="7"/>
    </row>
    <row r="1144" spans="2:7" ht="12.75">
      <c r="B1144" s="1"/>
      <c r="C1144" s="7"/>
      <c r="D1144" s="7"/>
      <c r="E1144" s="7"/>
      <c r="F1144" s="7"/>
      <c r="G1144" s="7"/>
    </row>
    <row r="1145" spans="2:7" ht="12.75">
      <c r="B1145" s="1"/>
      <c r="C1145" s="7"/>
      <c r="D1145" s="7"/>
      <c r="E1145" s="7"/>
      <c r="F1145" s="7"/>
      <c r="G1145" s="7"/>
    </row>
    <row r="1146" spans="2:7" ht="12.75">
      <c r="B1146" s="1"/>
      <c r="C1146" s="7"/>
      <c r="D1146" s="7"/>
      <c r="E1146" s="7"/>
      <c r="F1146" s="7"/>
      <c r="G1146" s="7"/>
    </row>
    <row r="1147" spans="2:7" ht="12.75">
      <c r="B1147" s="1"/>
      <c r="C1147" s="7"/>
      <c r="D1147" s="7"/>
      <c r="E1147" s="7"/>
      <c r="F1147" s="7"/>
      <c r="G1147" s="7"/>
    </row>
    <row r="1148" spans="2:7" ht="12.75">
      <c r="B1148" s="1"/>
      <c r="C1148" s="7"/>
      <c r="D1148" s="7"/>
      <c r="E1148" s="7"/>
      <c r="F1148" s="7"/>
      <c r="G1148" s="7"/>
    </row>
    <row r="1149" spans="2:7" ht="12.75">
      <c r="B1149" s="119" t="s">
        <v>169</v>
      </c>
      <c r="C1149" s="7"/>
      <c r="D1149" s="7"/>
      <c r="E1149" s="7"/>
      <c r="F1149" s="7"/>
      <c r="G1149" s="7"/>
    </row>
    <row r="1150" spans="2:7" ht="12.75">
      <c r="B1150" s="119" t="s">
        <v>86</v>
      </c>
      <c r="C1150" s="7"/>
      <c r="D1150" s="7"/>
      <c r="E1150" s="7"/>
      <c r="F1150" s="7"/>
      <c r="G1150" s="7"/>
    </row>
    <row r="1151" spans="2:7" ht="12.75">
      <c r="B1151" s="68" t="s">
        <v>87</v>
      </c>
      <c r="C1151" s="7"/>
      <c r="D1151" s="7"/>
      <c r="E1151" s="7"/>
      <c r="F1151" s="7"/>
      <c r="G1151" s="7"/>
    </row>
    <row r="1152" spans="2:7" ht="12.75">
      <c r="B1152" s="1" t="s">
        <v>183</v>
      </c>
      <c r="G1152" s="7"/>
    </row>
    <row r="1153" ht="12.75">
      <c r="G1153" s="7"/>
    </row>
    <row r="1154" ht="12.75">
      <c r="G1154" s="7"/>
    </row>
    <row r="1155" ht="12.75">
      <c r="G1155" s="7"/>
    </row>
    <row r="1156" ht="12.75">
      <c r="G1156" s="7"/>
    </row>
    <row r="1157" ht="12.75">
      <c r="G1157" s="7"/>
    </row>
    <row r="1158" ht="12.75">
      <c r="G1158" s="7"/>
    </row>
    <row r="1159" spans="2:7" ht="12.75">
      <c r="B1159" s="68"/>
      <c r="C1159" s="7"/>
      <c r="D1159" s="7"/>
      <c r="E1159" s="7"/>
      <c r="F1159" s="7"/>
      <c r="G1159" s="7"/>
    </row>
    <row r="1160" spans="2:7" ht="12.75">
      <c r="B1160" s="1"/>
      <c r="C1160" s="7"/>
      <c r="D1160" s="7"/>
      <c r="E1160" s="7"/>
      <c r="F1160" s="7"/>
      <c r="G1160" s="7"/>
    </row>
    <row r="1161" spans="2:7" ht="12.75">
      <c r="B1161" s="1"/>
      <c r="C1161" s="7"/>
      <c r="D1161" s="7"/>
      <c r="E1161" s="7"/>
      <c r="F1161" s="7"/>
      <c r="G1161" s="7"/>
    </row>
    <row r="1162" spans="2:7" ht="12.75">
      <c r="B1162" s="1"/>
      <c r="C1162" s="7"/>
      <c r="D1162" s="7"/>
      <c r="E1162" s="7"/>
      <c r="F1162" s="7"/>
      <c r="G1162" s="7"/>
    </row>
    <row r="1163" spans="2:7" ht="12.75">
      <c r="B1163" s="1"/>
      <c r="C1163" s="7"/>
      <c r="D1163" s="7"/>
      <c r="E1163" s="7"/>
      <c r="F1163" s="7"/>
      <c r="G1163" s="7"/>
    </row>
    <row r="1164" spans="2:7" ht="12.75">
      <c r="B1164" s="1"/>
      <c r="C1164" s="7"/>
      <c r="D1164" s="7"/>
      <c r="E1164" s="7"/>
      <c r="F1164" s="7"/>
      <c r="G1164" s="7"/>
    </row>
    <row r="1165" spans="2:7" ht="12.75">
      <c r="B1165" s="1"/>
      <c r="C1165" s="7"/>
      <c r="D1165" s="7"/>
      <c r="E1165" s="7"/>
      <c r="F1165" s="7"/>
      <c r="G1165" s="7"/>
    </row>
    <row r="1166" spans="2:7" ht="12.75">
      <c r="B1166" s="1"/>
      <c r="C1166" s="7"/>
      <c r="D1166" s="7"/>
      <c r="E1166" s="7"/>
      <c r="F1166" s="7"/>
      <c r="G1166" s="7"/>
    </row>
    <row r="1167" spans="2:7" ht="12.75">
      <c r="B1167" s="1"/>
      <c r="C1167" s="7"/>
      <c r="D1167" s="7"/>
      <c r="E1167" s="7"/>
      <c r="F1167" s="7"/>
      <c r="G1167" s="7"/>
    </row>
    <row r="1168" spans="2:7" ht="12.75">
      <c r="B1168" s="1"/>
      <c r="C1168" s="7"/>
      <c r="D1168" s="7"/>
      <c r="E1168" s="7"/>
      <c r="F1168" s="7"/>
      <c r="G1168" s="7"/>
    </row>
    <row r="1169" spans="2:7" ht="12.75">
      <c r="B1169" s="1"/>
      <c r="C1169" s="7"/>
      <c r="D1169" s="7"/>
      <c r="E1169" s="7"/>
      <c r="F1169" s="7"/>
      <c r="G1169" s="7"/>
    </row>
    <row r="1170" spans="2:7" ht="12.75">
      <c r="B1170" s="1"/>
      <c r="C1170" s="7"/>
      <c r="D1170" s="7"/>
      <c r="E1170" s="7"/>
      <c r="F1170" s="7"/>
      <c r="G1170" s="7"/>
    </row>
    <row r="1171" spans="2:7" ht="12.75">
      <c r="B1171" s="1"/>
      <c r="C1171" s="7"/>
      <c r="D1171" s="7"/>
      <c r="E1171" s="7"/>
      <c r="F1171" s="7"/>
      <c r="G1171" s="7"/>
    </row>
    <row r="1172" spans="2:7" ht="12.75">
      <c r="B1172" s="1"/>
      <c r="C1172" s="7"/>
      <c r="D1172" s="7"/>
      <c r="E1172" s="7"/>
      <c r="F1172" s="7"/>
      <c r="G1172" s="7"/>
    </row>
    <row r="1173" spans="2:7" ht="12.75">
      <c r="B1173" s="1"/>
      <c r="C1173" s="7"/>
      <c r="D1173" s="7"/>
      <c r="E1173" s="7"/>
      <c r="F1173" s="7"/>
      <c r="G1173" s="7"/>
    </row>
    <row r="1174" spans="2:7" ht="12.75">
      <c r="B1174" s="1"/>
      <c r="C1174" s="7"/>
      <c r="D1174" s="7"/>
      <c r="E1174" s="7"/>
      <c r="F1174" s="7"/>
      <c r="G1174" s="7"/>
    </row>
    <row r="1175" spans="2:7" ht="12.75">
      <c r="B1175" s="1"/>
      <c r="C1175" s="7"/>
      <c r="D1175" s="7"/>
      <c r="E1175" s="7"/>
      <c r="F1175" s="7"/>
      <c r="G1175" s="7"/>
    </row>
    <row r="1176" spans="2:7" ht="12.75">
      <c r="B1176" s="1"/>
      <c r="C1176" s="7"/>
      <c r="D1176" s="7"/>
      <c r="E1176" s="7"/>
      <c r="F1176" s="7"/>
      <c r="G1176" s="7"/>
    </row>
    <row r="1177" spans="2:7" ht="12.75">
      <c r="B1177" s="1"/>
      <c r="C1177" s="7"/>
      <c r="D1177" s="7"/>
      <c r="E1177" s="7"/>
      <c r="F1177" s="7"/>
      <c r="G1177" s="7"/>
    </row>
    <row r="1178" spans="2:7" ht="12.75">
      <c r="B1178" s="1" t="s">
        <v>110</v>
      </c>
      <c r="G1178" s="7"/>
    </row>
    <row r="1179" spans="2:7" ht="12.75">
      <c r="B1179" s="1" t="s">
        <v>66</v>
      </c>
      <c r="G1179" s="7"/>
    </row>
    <row r="1180" spans="2:7" ht="12.75">
      <c r="B1180" s="1" t="s">
        <v>140</v>
      </c>
      <c r="G1180" s="7"/>
    </row>
    <row r="1181" spans="2:7" ht="12.75">
      <c r="B1181" s="1"/>
      <c r="G1181" s="7"/>
    </row>
    <row r="1182" spans="2:7" ht="12.75">
      <c r="B1182" s="104"/>
      <c r="C1182" s="105" t="s">
        <v>22</v>
      </c>
      <c r="D1182" s="66" t="s">
        <v>130</v>
      </c>
      <c r="E1182" s="81" t="s">
        <v>131</v>
      </c>
      <c r="G1182" s="7"/>
    </row>
    <row r="1183" spans="2:7" ht="12.75">
      <c r="B1183" s="111" t="s">
        <v>33</v>
      </c>
      <c r="C1183" s="153">
        <f>C$87</f>
        <v>6739558</v>
      </c>
      <c r="D1183" s="159">
        <f>D87</f>
        <v>7276620</v>
      </c>
      <c r="E1183" s="159">
        <f>E87</f>
        <v>537062</v>
      </c>
      <c r="G1183" s="7"/>
    </row>
    <row r="1184" spans="2:7" ht="12.75">
      <c r="B1184" s="111"/>
      <c r="C1184" s="159"/>
      <c r="D1184" s="159"/>
      <c r="E1184" s="159"/>
      <c r="G1184" s="7"/>
    </row>
    <row r="1185" spans="2:7" ht="12.75">
      <c r="B1185" s="111" t="s">
        <v>31</v>
      </c>
      <c r="C1185" s="159"/>
      <c r="D1185" s="159"/>
      <c r="E1185" s="159"/>
      <c r="G1185" s="7"/>
    </row>
    <row r="1186" spans="2:7" ht="12.75">
      <c r="B1186" s="112" t="s">
        <v>32</v>
      </c>
      <c r="C1186" s="159">
        <f>C940</f>
        <v>1893886</v>
      </c>
      <c r="D1186" s="159">
        <f>D940</f>
        <v>3615064</v>
      </c>
      <c r="E1186" s="159">
        <f>E940</f>
        <v>1721178</v>
      </c>
      <c r="G1186" s="7"/>
    </row>
    <row r="1187" spans="2:7" ht="12.75">
      <c r="B1187" s="112" t="s">
        <v>97</v>
      </c>
      <c r="C1187" s="159">
        <f>(C1186/C1183)*100</f>
        <v>28.101041641009694</v>
      </c>
      <c r="D1187" s="159">
        <f>(D1186/D1183)*100</f>
        <v>49.68053849177228</v>
      </c>
      <c r="E1187" s="159">
        <f>D1187-C1187</f>
        <v>21.579496850762588</v>
      </c>
      <c r="G1187" s="7"/>
    </row>
    <row r="1188" spans="2:7" ht="12.75">
      <c r="B1188" s="100" t="s">
        <v>157</v>
      </c>
      <c r="C1188" s="159">
        <f>C971</f>
        <v>3136</v>
      </c>
      <c r="D1188" s="159">
        <f>D971</f>
        <v>2115</v>
      </c>
      <c r="E1188" s="159"/>
      <c r="G1188" s="7"/>
    </row>
    <row r="1189" spans="2:7" ht="12.75">
      <c r="B1189" s="49"/>
      <c r="C1189" s="201"/>
      <c r="D1189" s="201"/>
      <c r="E1189" s="201"/>
      <c r="G1189" s="7"/>
    </row>
    <row r="1190" spans="2:7" ht="12.75">
      <c r="B1190" s="68" t="s">
        <v>84</v>
      </c>
      <c r="C1190" s="27"/>
      <c r="D1190" s="27"/>
      <c r="E1190" s="27"/>
      <c r="G1190" s="7"/>
    </row>
    <row r="1191" spans="2:7" ht="12.75">
      <c r="B1191" s="68" t="s">
        <v>181</v>
      </c>
      <c r="C1191" s="27"/>
      <c r="D1191" s="27"/>
      <c r="E1191" s="27"/>
      <c r="G1191" s="7"/>
    </row>
    <row r="1192" spans="2:7" ht="12.75">
      <c r="B1192" t="s">
        <v>65</v>
      </c>
      <c r="C1192" s="27"/>
      <c r="D1192" s="27"/>
      <c r="E1192" s="27"/>
      <c r="G1192" s="7"/>
    </row>
    <row r="1193" spans="3:7" ht="12.75">
      <c r="C1193" s="27"/>
      <c r="D1193" s="27"/>
      <c r="E1193" s="27"/>
      <c r="G1193" s="7"/>
    </row>
    <row r="1194" spans="2:7" ht="12.75">
      <c r="B1194" s="1"/>
      <c r="C1194" s="27"/>
      <c r="D1194" s="27"/>
      <c r="E1194" s="27"/>
      <c r="G1194" s="7"/>
    </row>
    <row r="1195" spans="2:7" ht="12.75">
      <c r="B1195" s="1"/>
      <c r="C1195" s="26"/>
      <c r="D1195" s="26"/>
      <c r="E1195" s="26"/>
      <c r="G1195" s="7"/>
    </row>
    <row r="1196" spans="2:7" ht="12.75">
      <c r="B1196" s="1"/>
      <c r="C1196" s="26"/>
      <c r="D1196" s="26"/>
      <c r="E1196" s="26"/>
      <c r="G1196" s="7"/>
    </row>
    <row r="1197" ht="12.75">
      <c r="G1197" s="7"/>
    </row>
    <row r="1198" ht="12.75">
      <c r="G1198" s="7"/>
    </row>
    <row r="1199" ht="12.75">
      <c r="G1199" s="7"/>
    </row>
    <row r="1200" ht="12.75">
      <c r="G1200" s="7"/>
    </row>
    <row r="1201" ht="12.75">
      <c r="G1201" s="7"/>
    </row>
    <row r="1202" ht="12.75">
      <c r="G1202" s="7"/>
    </row>
    <row r="1203" ht="12.75">
      <c r="G1203" s="7"/>
    </row>
    <row r="1204" ht="12.75">
      <c r="G1204" s="7"/>
    </row>
    <row r="1205" ht="12.75">
      <c r="G1205" s="7"/>
    </row>
    <row r="1206" ht="12.75">
      <c r="G1206" s="7"/>
    </row>
    <row r="1207" ht="12.75">
      <c r="G1207" s="7"/>
    </row>
    <row r="1208" ht="12.75">
      <c r="G1208" s="7"/>
    </row>
    <row r="1209" ht="12.75">
      <c r="G1209" s="7"/>
    </row>
    <row r="1210" ht="12.75">
      <c r="G1210" s="7"/>
    </row>
    <row r="1211" spans="2:7" ht="12.75">
      <c r="B1211" s="1"/>
      <c r="G1211" s="7"/>
    </row>
    <row r="1212" spans="2:7" ht="12.75">
      <c r="B1212" s="1"/>
      <c r="G1212" s="7"/>
    </row>
    <row r="1213" spans="2:7" ht="12.75">
      <c r="B1213" s="1"/>
      <c r="G1213" s="7"/>
    </row>
    <row r="1214" ht="12.75">
      <c r="G1214" s="7"/>
    </row>
    <row r="1215" ht="12.75">
      <c r="G1215" s="7"/>
    </row>
    <row r="1216" ht="12.75">
      <c r="G1216" s="7"/>
    </row>
    <row r="1217" ht="12.75">
      <c r="G1217" s="7"/>
    </row>
    <row r="1218" ht="12.75">
      <c r="G1218" s="7"/>
    </row>
    <row r="1219" ht="12.75">
      <c r="G1219" s="7"/>
    </row>
    <row r="1220" ht="12.75">
      <c r="G1220" s="7"/>
    </row>
    <row r="1221" ht="12.75">
      <c r="G1221" s="7"/>
    </row>
    <row r="1222" ht="12.75">
      <c r="G1222" s="7"/>
    </row>
    <row r="1223" s="49" customFormat="1" ht="12.75">
      <c r="G1223" s="37"/>
    </row>
    <row r="1224" s="49" customFormat="1" ht="12.75">
      <c r="G1224" s="37"/>
    </row>
    <row r="1225" spans="7:8" ht="12.75">
      <c r="G1225" s="37"/>
      <c r="H1225" s="49"/>
    </row>
    <row r="1226" spans="7:8" ht="12.75">
      <c r="G1226" s="37"/>
      <c r="H1226" s="49"/>
    </row>
    <row r="1227" spans="7:8" ht="12.75">
      <c r="G1227" s="37"/>
      <c r="H1227" s="49"/>
    </row>
    <row r="1228" spans="2:8" ht="12.75">
      <c r="B1228" s="9"/>
      <c r="C1228" s="9"/>
      <c r="D1228" s="9"/>
      <c r="E1228" s="9"/>
      <c r="F1228" s="9"/>
      <c r="G1228" s="37"/>
      <c r="H1228" s="49"/>
    </row>
    <row r="1229" spans="2:8" ht="12.75">
      <c r="B1229" s="9"/>
      <c r="C1229" s="9"/>
      <c r="D1229" s="9"/>
      <c r="E1229" s="9"/>
      <c r="F1229" s="9"/>
      <c r="G1229" s="37"/>
      <c r="H1229" s="49"/>
    </row>
    <row r="1230" spans="2:8" ht="12.75">
      <c r="B1230" s="9"/>
      <c r="C1230" s="9"/>
      <c r="D1230" s="9"/>
      <c r="E1230" s="9"/>
      <c r="F1230" s="9"/>
      <c r="G1230" s="37"/>
      <c r="H1230" s="49"/>
    </row>
    <row r="1231" spans="2:8" ht="12.75">
      <c r="B1231" s="9"/>
      <c r="C1231" s="9"/>
      <c r="D1231" s="9"/>
      <c r="E1231" s="9"/>
      <c r="F1231" s="9"/>
      <c r="G1231" s="37"/>
      <c r="H1231" s="49"/>
    </row>
    <row r="1232" spans="2:8" ht="12.75">
      <c r="B1232" s="40"/>
      <c r="C1232" s="37"/>
      <c r="D1232" s="37"/>
      <c r="E1232" s="37"/>
      <c r="F1232" s="37"/>
      <c r="G1232" s="37"/>
      <c r="H1232" s="49"/>
    </row>
    <row r="1233" spans="2:8" ht="12.75">
      <c r="B1233" s="40"/>
      <c r="C1233" s="37"/>
      <c r="D1233" s="37"/>
      <c r="E1233" s="37"/>
      <c r="F1233" s="37"/>
      <c r="G1233" s="37"/>
      <c r="H1233" s="49"/>
    </row>
    <row r="1234" spans="2:8" ht="12.75">
      <c r="B1234" s="40"/>
      <c r="C1234" s="37"/>
      <c r="D1234" s="37"/>
      <c r="E1234" s="37"/>
      <c r="F1234" s="37"/>
      <c r="G1234" s="37"/>
      <c r="H1234" s="49"/>
    </row>
    <row r="1235" spans="2:8" ht="12.75">
      <c r="B1235" s="40"/>
      <c r="C1235" s="37"/>
      <c r="D1235" s="37"/>
      <c r="E1235" s="37"/>
      <c r="F1235" s="37"/>
      <c r="G1235" s="37"/>
      <c r="H1235" s="49"/>
    </row>
    <row r="1236" spans="2:8" ht="12.75">
      <c r="B1236" s="40"/>
      <c r="C1236" s="37"/>
      <c r="D1236" s="37"/>
      <c r="E1236" s="37"/>
      <c r="F1236" s="37"/>
      <c r="G1236" s="37"/>
      <c r="H1236" s="49"/>
    </row>
    <row r="1237" spans="2:8" ht="12.75">
      <c r="B1237" s="40"/>
      <c r="C1237" s="37"/>
      <c r="D1237" s="37"/>
      <c r="E1237" s="37"/>
      <c r="F1237" s="37"/>
      <c r="G1237" s="37"/>
      <c r="H1237" s="49"/>
    </row>
    <row r="1238" spans="2:8" ht="12.75">
      <c r="B1238" s="40"/>
      <c r="C1238" s="37"/>
      <c r="D1238" s="37"/>
      <c r="E1238" s="37"/>
      <c r="F1238" s="37"/>
      <c r="G1238" s="37"/>
      <c r="H1238" s="49"/>
    </row>
    <row r="1239" spans="2:8" ht="12.75">
      <c r="B1239" s="40"/>
      <c r="C1239" s="37"/>
      <c r="D1239" s="37"/>
      <c r="E1239" s="37"/>
      <c r="F1239" s="37"/>
      <c r="G1239" s="37"/>
      <c r="H1239" s="49"/>
    </row>
    <row r="1240" spans="2:8" ht="12.75">
      <c r="B1240" s="40"/>
      <c r="C1240" s="37"/>
      <c r="D1240" s="37"/>
      <c r="E1240" s="37"/>
      <c r="F1240" s="37"/>
      <c r="G1240" s="37"/>
      <c r="H1240" s="49"/>
    </row>
    <row r="1241" spans="2:8" ht="12.75">
      <c r="B1241" s="40"/>
      <c r="C1241" s="37"/>
      <c r="D1241" s="37"/>
      <c r="E1241" s="37"/>
      <c r="F1241" s="37"/>
      <c r="G1241" s="37"/>
      <c r="H1241" s="49"/>
    </row>
    <row r="1242" spans="2:8" ht="12.75">
      <c r="B1242" s="40"/>
      <c r="C1242" s="37"/>
      <c r="D1242" s="37"/>
      <c r="E1242" s="37"/>
      <c r="F1242" s="37"/>
      <c r="G1242" s="37"/>
      <c r="H1242" s="49"/>
    </row>
    <row r="1243" spans="6:7" ht="12.75">
      <c r="F1243" s="9"/>
      <c r="G1243" s="9"/>
    </row>
    <row r="1244" spans="2:7" ht="12.75">
      <c r="B1244" s="1" t="s">
        <v>111</v>
      </c>
      <c r="C1244" s="9"/>
      <c r="D1244" s="9"/>
      <c r="E1244" s="9"/>
      <c r="G1244" s="1"/>
    </row>
    <row r="1245" spans="2:7" ht="12.75">
      <c r="B1245" s="1" t="s">
        <v>141</v>
      </c>
      <c r="C1245" s="9"/>
      <c r="D1245" s="9"/>
      <c r="E1245" s="9"/>
      <c r="F1245" s="1"/>
      <c r="G1245" s="1"/>
    </row>
    <row r="1246" spans="2:7" ht="12.75">
      <c r="B1246" s="9"/>
      <c r="C1246" s="9"/>
      <c r="D1246" s="9"/>
      <c r="E1246" s="9"/>
      <c r="F1246" s="1"/>
      <c r="G1246" s="1"/>
    </row>
    <row r="1247" spans="2:7" ht="12.75">
      <c r="B1247" s="221" t="s">
        <v>93</v>
      </c>
      <c r="C1247" s="171" t="s">
        <v>22</v>
      </c>
      <c r="D1247" s="66" t="s">
        <v>130</v>
      </c>
      <c r="E1247" s="81" t="s">
        <v>131</v>
      </c>
      <c r="F1247" s="8"/>
      <c r="G1247" s="12"/>
    </row>
    <row r="1248" spans="2:7" ht="12.75">
      <c r="B1248" s="220"/>
      <c r="C1248" s="173" t="s">
        <v>26</v>
      </c>
      <c r="D1248" s="173" t="s">
        <v>26</v>
      </c>
      <c r="E1248" s="174" t="s">
        <v>26</v>
      </c>
      <c r="F1248" s="8"/>
      <c r="G1248" s="12"/>
    </row>
    <row r="1249" spans="2:7" ht="12.75">
      <c r="B1249" s="222"/>
      <c r="C1249" s="169" t="s">
        <v>56</v>
      </c>
      <c r="D1249" s="169" t="s">
        <v>56</v>
      </c>
      <c r="E1249" s="172" t="s">
        <v>56</v>
      </c>
      <c r="F1249" s="8"/>
      <c r="G1249" s="12"/>
    </row>
    <row r="1250" spans="2:7" ht="12.75">
      <c r="B1250" s="53" t="s">
        <v>16</v>
      </c>
      <c r="C1250" s="209" t="s">
        <v>21</v>
      </c>
      <c r="D1250" s="210">
        <v>73</v>
      </c>
      <c r="E1250" s="209" t="s">
        <v>21</v>
      </c>
      <c r="F1250" s="8"/>
      <c r="G1250" s="12"/>
    </row>
    <row r="1251" spans="2:7" ht="12.75">
      <c r="B1251" s="62" t="s">
        <v>0</v>
      </c>
      <c r="C1251" s="207">
        <v>7</v>
      </c>
      <c r="D1251" s="211">
        <v>19</v>
      </c>
      <c r="E1251" s="184">
        <f>+D1251-C1251</f>
        <v>12</v>
      </c>
      <c r="F1251" s="8"/>
      <c r="G1251" s="12"/>
    </row>
    <row r="1252" spans="2:7" ht="12.75">
      <c r="B1252" s="62" t="s">
        <v>1</v>
      </c>
      <c r="C1252" s="207">
        <v>7</v>
      </c>
      <c r="D1252" s="211">
        <v>26</v>
      </c>
      <c r="E1252" s="184">
        <f>+D1252-C1252</f>
        <v>19</v>
      </c>
      <c r="F1252" s="8"/>
      <c r="G1252" s="12"/>
    </row>
    <row r="1253" spans="2:7" ht="12.75">
      <c r="B1253" s="62" t="s">
        <v>2</v>
      </c>
      <c r="C1253" s="207">
        <v>1</v>
      </c>
      <c r="D1253" s="211">
        <v>12</v>
      </c>
      <c r="E1253" s="184">
        <f>+D1253-C1253</f>
        <v>11</v>
      </c>
      <c r="F1253" s="8"/>
      <c r="G1253" s="12"/>
    </row>
    <row r="1254" spans="2:7" ht="12.75">
      <c r="B1254" s="62" t="s">
        <v>17</v>
      </c>
      <c r="C1254" s="207">
        <v>7</v>
      </c>
      <c r="D1254" s="211">
        <v>28</v>
      </c>
      <c r="E1254" s="184">
        <f>+D1254-C1254</f>
        <v>21</v>
      </c>
      <c r="F1254" s="8"/>
      <c r="G1254" s="12"/>
    </row>
    <row r="1255" spans="2:7" ht="12.75">
      <c r="B1255" s="62" t="s">
        <v>3</v>
      </c>
      <c r="C1255" s="198" t="s">
        <v>21</v>
      </c>
      <c r="D1255" s="211">
        <v>16</v>
      </c>
      <c r="E1255" s="198" t="s">
        <v>21</v>
      </c>
      <c r="F1255" s="8"/>
      <c r="G1255" s="12"/>
    </row>
    <row r="1256" spans="2:7" ht="12.75">
      <c r="B1256" s="62" t="s">
        <v>18</v>
      </c>
      <c r="C1256" s="207">
        <v>31</v>
      </c>
      <c r="D1256" s="211">
        <v>54</v>
      </c>
      <c r="E1256" s="184">
        <f aca="true" t="shared" si="11" ref="E1256:E1267">+D1256-C1256</f>
        <v>23</v>
      </c>
      <c r="F1256" s="8"/>
      <c r="G1256" s="12"/>
    </row>
    <row r="1257" spans="2:7" ht="12.75">
      <c r="B1257" s="62" t="s">
        <v>19</v>
      </c>
      <c r="C1257" s="207">
        <v>9</v>
      </c>
      <c r="D1257" s="211">
        <v>32</v>
      </c>
      <c r="E1257" s="184">
        <f t="shared" si="11"/>
        <v>23</v>
      </c>
      <c r="F1257" s="8"/>
      <c r="G1257" s="12"/>
    </row>
    <row r="1258" spans="2:7" ht="12.75">
      <c r="B1258" s="62" t="s">
        <v>4</v>
      </c>
      <c r="C1258" s="207">
        <v>130</v>
      </c>
      <c r="D1258" s="207">
        <v>230</v>
      </c>
      <c r="E1258" s="184">
        <f t="shared" si="11"/>
        <v>100</v>
      </c>
      <c r="F1258" s="8"/>
      <c r="G1258" s="12"/>
    </row>
    <row r="1259" spans="2:7" ht="12.75">
      <c r="B1259" s="62" t="s">
        <v>5</v>
      </c>
      <c r="C1259" s="207">
        <v>10</v>
      </c>
      <c r="D1259" s="211">
        <v>31</v>
      </c>
      <c r="E1259" s="184">
        <f t="shared" si="11"/>
        <v>21</v>
      </c>
      <c r="F1259" s="8"/>
      <c r="G1259" s="12"/>
    </row>
    <row r="1260" spans="2:7" ht="12.75">
      <c r="B1260" s="62" t="s">
        <v>6</v>
      </c>
      <c r="C1260" s="207">
        <v>2</v>
      </c>
      <c r="D1260" s="211">
        <v>49</v>
      </c>
      <c r="E1260" s="184">
        <f t="shared" si="11"/>
        <v>47</v>
      </c>
      <c r="F1260" s="8"/>
      <c r="G1260" s="12"/>
    </row>
    <row r="1261" spans="2:7" ht="12.75">
      <c r="B1261" s="62" t="s">
        <v>7</v>
      </c>
      <c r="C1261" s="207">
        <v>5</v>
      </c>
      <c r="D1261" s="211">
        <v>19</v>
      </c>
      <c r="E1261" s="184">
        <f t="shared" si="11"/>
        <v>14</v>
      </c>
      <c r="F1261" s="8"/>
      <c r="G1261" s="12"/>
    </row>
    <row r="1262" spans="2:7" ht="12.75">
      <c r="B1262" s="62" t="s">
        <v>8</v>
      </c>
      <c r="C1262" s="207">
        <v>48</v>
      </c>
      <c r="D1262" s="211">
        <v>82</v>
      </c>
      <c r="E1262" s="184">
        <f t="shared" si="11"/>
        <v>34</v>
      </c>
      <c r="F1262" s="8"/>
      <c r="G1262" s="12"/>
    </row>
    <row r="1263" spans="2:7" ht="12.75">
      <c r="B1263" s="62" t="s">
        <v>9</v>
      </c>
      <c r="C1263" s="207">
        <v>17</v>
      </c>
      <c r="D1263" s="211">
        <v>19</v>
      </c>
      <c r="E1263" s="184">
        <f t="shared" si="11"/>
        <v>2</v>
      </c>
      <c r="F1263" s="8"/>
      <c r="G1263" s="12"/>
    </row>
    <row r="1264" spans="2:7" ht="12.75">
      <c r="B1264" s="62" t="s">
        <v>10</v>
      </c>
      <c r="C1264" s="207">
        <v>5</v>
      </c>
      <c r="D1264" s="211">
        <v>11</v>
      </c>
      <c r="E1264" s="184">
        <f t="shared" si="11"/>
        <v>6</v>
      </c>
      <c r="F1264" s="8"/>
      <c r="G1264" s="12"/>
    </row>
    <row r="1265" spans="2:7" ht="12.75">
      <c r="B1265" s="62" t="s">
        <v>11</v>
      </c>
      <c r="C1265" s="207">
        <v>47</v>
      </c>
      <c r="D1265" s="211">
        <v>56</v>
      </c>
      <c r="E1265" s="184">
        <f t="shared" si="11"/>
        <v>9</v>
      </c>
      <c r="F1265" s="8"/>
      <c r="G1265" s="12"/>
    </row>
    <row r="1266" spans="2:7" ht="12.75">
      <c r="B1266" s="62" t="s">
        <v>12</v>
      </c>
      <c r="C1266" s="207">
        <v>3</v>
      </c>
      <c r="D1266" s="211">
        <v>4</v>
      </c>
      <c r="E1266" s="184">
        <f t="shared" si="11"/>
        <v>1</v>
      </c>
      <c r="F1266" s="10"/>
      <c r="G1266" s="10"/>
    </row>
    <row r="1267" spans="2:7" ht="12.75">
      <c r="B1267" s="63" t="s">
        <v>114</v>
      </c>
      <c r="C1267" s="181">
        <f>SUM(C1248:C1266)</f>
        <v>329</v>
      </c>
      <c r="D1267" s="181">
        <f>SUM(D1248:D1266)</f>
        <v>761</v>
      </c>
      <c r="E1267" s="208">
        <f t="shared" si="11"/>
        <v>432</v>
      </c>
      <c r="F1267" s="10"/>
      <c r="G1267" s="10"/>
    </row>
    <row r="1268" spans="2:7" ht="12.75">
      <c r="B1268" s="84"/>
      <c r="C1268" s="46"/>
      <c r="D1268" s="46"/>
      <c r="E1268" s="46"/>
      <c r="F1268" s="10"/>
      <c r="G1268" s="10"/>
    </row>
    <row r="1269" spans="2:7" ht="12.75">
      <c r="B1269" s="68" t="s">
        <v>85</v>
      </c>
      <c r="C1269" s="82"/>
      <c r="D1269" s="82"/>
      <c r="E1269" s="83"/>
      <c r="F1269" s="10"/>
      <c r="G1269" s="10"/>
    </row>
    <row r="1270" spans="2:5" ht="12.75">
      <c r="B1270" s="68" t="s">
        <v>90</v>
      </c>
      <c r="C1270" s="7"/>
      <c r="D1270" s="35"/>
      <c r="E1270" s="17"/>
    </row>
    <row r="1271" spans="2:5" ht="12.75">
      <c r="B1271" s="175" t="s">
        <v>158</v>
      </c>
      <c r="E1271" s="1"/>
    </row>
    <row r="1272" spans="2:5" ht="12.75">
      <c r="B1272" s="9" t="s">
        <v>159</v>
      </c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spans="2:5" ht="12.75">
      <c r="B1342" s="117" t="s">
        <v>71</v>
      </c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spans="2:5" ht="12.75">
      <c r="B1347" s="117" t="s">
        <v>71</v>
      </c>
      <c r="E1347" s="1"/>
    </row>
    <row r="1348" spans="2:5" ht="12.75">
      <c r="B1348" s="1"/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2" ht="12.75">
      <c r="F1372" s="9"/>
    </row>
    <row r="1373" ht="12.75">
      <c r="F1373" s="9"/>
    </row>
    <row r="1374" ht="12.75">
      <c r="F1374" s="9"/>
    </row>
    <row r="1375" ht="12.75">
      <c r="F1375" s="9"/>
    </row>
    <row r="1376" spans="2:5" ht="12.75">
      <c r="B1376" s="1" t="s">
        <v>112</v>
      </c>
      <c r="C1376" s="9"/>
      <c r="D1376" s="9"/>
      <c r="E1376" s="9"/>
    </row>
    <row r="1377" spans="2:6" ht="12.75">
      <c r="B1377" s="1" t="s">
        <v>142</v>
      </c>
      <c r="C1377" s="9"/>
      <c r="D1377" s="9"/>
      <c r="E1377" s="9"/>
      <c r="F1377" s="1"/>
    </row>
    <row r="1378" spans="3:6" ht="12.75">
      <c r="C1378" s="9"/>
      <c r="D1378" s="9"/>
      <c r="E1378" s="9"/>
      <c r="F1378" s="1"/>
    </row>
    <row r="1379" spans="2:6" ht="12.75">
      <c r="B1379" s="223" t="s">
        <v>93</v>
      </c>
      <c r="C1379" s="171" t="s">
        <v>22</v>
      </c>
      <c r="D1379" s="66" t="s">
        <v>130</v>
      </c>
      <c r="E1379" s="81" t="s">
        <v>131</v>
      </c>
      <c r="F1379" s="8"/>
    </row>
    <row r="1380" spans="2:6" ht="12.75">
      <c r="B1380" s="225"/>
      <c r="C1380" s="173" t="s">
        <v>25</v>
      </c>
      <c r="D1380" s="173" t="s">
        <v>25</v>
      </c>
      <c r="E1380" s="174" t="s">
        <v>25</v>
      </c>
      <c r="F1380" s="8"/>
    </row>
    <row r="1381" spans="2:6" ht="12.75">
      <c r="B1381" s="224"/>
      <c r="C1381" s="169" t="s">
        <v>57</v>
      </c>
      <c r="D1381" s="169" t="s">
        <v>57</v>
      </c>
      <c r="E1381" s="169" t="s">
        <v>57</v>
      </c>
      <c r="F1381" s="8"/>
    </row>
    <row r="1382" spans="2:6" ht="12.75">
      <c r="B1382" s="62" t="s">
        <v>16</v>
      </c>
      <c r="C1382" s="207">
        <v>924</v>
      </c>
      <c r="D1382" s="207">
        <v>1736</v>
      </c>
      <c r="E1382" s="184">
        <f>+D1382-C1382</f>
        <v>812</v>
      </c>
      <c r="F1382" s="8"/>
    </row>
    <row r="1383" spans="2:6" ht="12.75">
      <c r="B1383" s="62" t="s">
        <v>0</v>
      </c>
      <c r="C1383" s="207">
        <v>50</v>
      </c>
      <c r="D1383" s="207">
        <v>282</v>
      </c>
      <c r="E1383" s="184">
        <f>+D1383-C1383</f>
        <v>232</v>
      </c>
      <c r="F1383" s="8"/>
    </row>
    <row r="1384" spans="2:6" ht="12.75">
      <c r="B1384" s="62" t="s">
        <v>167</v>
      </c>
      <c r="C1384" s="207">
        <v>130</v>
      </c>
      <c r="D1384" s="207">
        <v>695</v>
      </c>
      <c r="E1384" s="184">
        <f>+D1384-C1384</f>
        <v>565</v>
      </c>
      <c r="F1384" s="8"/>
    </row>
    <row r="1385" spans="2:6" ht="12.75">
      <c r="B1385" s="62" t="s">
        <v>2</v>
      </c>
      <c r="C1385" s="207">
        <v>20</v>
      </c>
      <c r="D1385" s="207">
        <v>192</v>
      </c>
      <c r="E1385" s="184">
        <f>+D1385-C1385</f>
        <v>172</v>
      </c>
      <c r="F1385" s="8"/>
    </row>
    <row r="1386" spans="2:6" ht="12.75">
      <c r="B1386" s="62" t="s">
        <v>17</v>
      </c>
      <c r="C1386" s="198" t="s">
        <v>23</v>
      </c>
      <c r="D1386" s="207">
        <v>399</v>
      </c>
      <c r="E1386" s="198" t="s">
        <v>23</v>
      </c>
      <c r="F1386" s="8"/>
    </row>
    <row r="1387" spans="2:6" ht="12.75">
      <c r="B1387" s="62" t="s">
        <v>3</v>
      </c>
      <c r="C1387" s="198" t="s">
        <v>23</v>
      </c>
      <c r="D1387" s="207">
        <v>298</v>
      </c>
      <c r="E1387" s="198" t="s">
        <v>23</v>
      </c>
      <c r="F1387" s="8"/>
    </row>
    <row r="1388" spans="2:6" ht="12.75">
      <c r="B1388" s="62" t="s">
        <v>18</v>
      </c>
      <c r="C1388" s="207">
        <v>609</v>
      </c>
      <c r="D1388" s="207">
        <v>931</v>
      </c>
      <c r="E1388" s="184">
        <f aca="true" t="shared" si="12" ref="E1388:E1399">+D1388-C1388</f>
        <v>322</v>
      </c>
      <c r="F1388" s="8"/>
    </row>
    <row r="1389" spans="2:6" ht="12.75">
      <c r="B1389" s="62" t="s">
        <v>19</v>
      </c>
      <c r="C1389" s="207">
        <v>240</v>
      </c>
      <c r="D1389" s="207">
        <v>634</v>
      </c>
      <c r="E1389" s="184">
        <f t="shared" si="12"/>
        <v>394</v>
      </c>
      <c r="F1389" s="8"/>
    </row>
    <row r="1390" spans="2:6" ht="12.75">
      <c r="B1390" s="62" t="s">
        <v>4</v>
      </c>
      <c r="C1390" s="207">
        <v>2303</v>
      </c>
      <c r="D1390" s="207">
        <v>2937</v>
      </c>
      <c r="E1390" s="184">
        <f t="shared" si="12"/>
        <v>634</v>
      </c>
      <c r="F1390" s="8"/>
    </row>
    <row r="1391" spans="2:6" ht="12.75">
      <c r="B1391" s="62" t="s">
        <v>5</v>
      </c>
      <c r="C1391" s="207">
        <v>167</v>
      </c>
      <c r="D1391" s="207">
        <v>602</v>
      </c>
      <c r="E1391" s="184">
        <f t="shared" si="12"/>
        <v>435</v>
      </c>
      <c r="F1391" s="8"/>
    </row>
    <row r="1392" spans="2:6" ht="12.75">
      <c r="B1392" s="62" t="s">
        <v>6</v>
      </c>
      <c r="C1392" s="207">
        <v>35</v>
      </c>
      <c r="D1392" s="207">
        <v>916</v>
      </c>
      <c r="E1392" s="184">
        <f t="shared" si="12"/>
        <v>881</v>
      </c>
      <c r="F1392" s="8"/>
    </row>
    <row r="1393" spans="2:6" ht="12.75">
      <c r="B1393" s="62" t="s">
        <v>7</v>
      </c>
      <c r="C1393" s="207">
        <v>78</v>
      </c>
      <c r="D1393" s="207">
        <v>295</v>
      </c>
      <c r="E1393" s="184">
        <f t="shared" si="12"/>
        <v>217</v>
      </c>
      <c r="F1393" s="8"/>
    </row>
    <row r="1394" spans="2:6" ht="12.75">
      <c r="B1394" s="62" t="s">
        <v>8</v>
      </c>
      <c r="C1394" s="207">
        <v>1153</v>
      </c>
      <c r="D1394" s="207">
        <v>2568</v>
      </c>
      <c r="E1394" s="184">
        <f t="shared" si="12"/>
        <v>1415</v>
      </c>
      <c r="F1394" s="8"/>
    </row>
    <row r="1395" spans="2:6" ht="12.75">
      <c r="B1395" s="62" t="s">
        <v>9</v>
      </c>
      <c r="C1395" s="207">
        <v>350</v>
      </c>
      <c r="D1395" s="207">
        <v>385</v>
      </c>
      <c r="E1395" s="184">
        <f t="shared" si="12"/>
        <v>35</v>
      </c>
      <c r="F1395" s="8"/>
    </row>
    <row r="1396" spans="2:6" ht="12.75">
      <c r="B1396" s="62" t="s">
        <v>10</v>
      </c>
      <c r="C1396" s="207">
        <v>140</v>
      </c>
      <c r="D1396" s="207">
        <v>171</v>
      </c>
      <c r="E1396" s="184">
        <f t="shared" si="12"/>
        <v>31</v>
      </c>
      <c r="F1396" s="8"/>
    </row>
    <row r="1397" spans="2:6" ht="12.75">
      <c r="B1397" s="62" t="s">
        <v>11</v>
      </c>
      <c r="C1397" s="207">
        <v>844</v>
      </c>
      <c r="D1397" s="207">
        <v>1354</v>
      </c>
      <c r="E1397" s="184">
        <f t="shared" si="12"/>
        <v>510</v>
      </c>
      <c r="F1397" s="8"/>
    </row>
    <row r="1398" spans="2:6" ht="12.75">
      <c r="B1398" s="62" t="s">
        <v>12</v>
      </c>
      <c r="C1398" s="207">
        <v>60</v>
      </c>
      <c r="D1398" s="207">
        <v>80</v>
      </c>
      <c r="E1398" s="184">
        <f t="shared" si="12"/>
        <v>20</v>
      </c>
      <c r="F1398" s="7"/>
    </row>
    <row r="1399" spans="2:6" ht="12.75">
      <c r="B1399" s="63" t="s">
        <v>114</v>
      </c>
      <c r="C1399" s="181">
        <f>SUM(C1380:C1398)</f>
        <v>7103</v>
      </c>
      <c r="D1399" s="181">
        <f>SUM(D1380:D1398)</f>
        <v>14475</v>
      </c>
      <c r="E1399" s="208">
        <f t="shared" si="12"/>
        <v>7372</v>
      </c>
      <c r="F1399" s="7"/>
    </row>
    <row r="1400" spans="2:6" ht="12.75">
      <c r="B1400" s="51"/>
      <c r="C1400" s="45"/>
      <c r="D1400" s="45"/>
      <c r="E1400" s="46"/>
      <c r="F1400" s="7"/>
    </row>
    <row r="1401" spans="2:6" ht="12.75">
      <c r="B1401" s="68" t="s">
        <v>85</v>
      </c>
      <c r="C1401" s="85"/>
      <c r="D1401" s="37"/>
      <c r="E1401" s="83"/>
      <c r="F1401" s="7"/>
    </row>
    <row r="1402" spans="2:5" ht="12.75">
      <c r="B1402" s="68" t="s">
        <v>90</v>
      </c>
      <c r="C1402" s="23"/>
      <c r="D1402" s="7"/>
      <c r="E1402" s="17"/>
    </row>
    <row r="1403" spans="2:5" ht="12.75">
      <c r="B1403" s="175" t="s">
        <v>158</v>
      </c>
      <c r="C1403" s="7"/>
      <c r="D1403" s="37"/>
      <c r="E1403" s="7"/>
    </row>
    <row r="1404" spans="2:5" ht="12.75">
      <c r="B1404" s="9" t="s">
        <v>159</v>
      </c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spans="2:5" ht="12.75">
      <c r="B1435" s="1"/>
      <c r="E1435" s="1"/>
    </row>
    <row r="1436" spans="2:5" ht="12.75">
      <c r="B1436" s="1"/>
      <c r="E1436" s="1"/>
    </row>
    <row r="1437" spans="2:5" ht="12.75">
      <c r="B1437" s="1"/>
      <c r="E1437" s="1"/>
    </row>
    <row r="1438" spans="2:5" ht="12.75">
      <c r="B1438" s="1"/>
      <c r="E1438" s="1"/>
    </row>
    <row r="1439" spans="2:5" ht="12.75">
      <c r="B1439" s="1"/>
      <c r="E1439" s="1"/>
    </row>
    <row r="1440" spans="2:5" ht="12.75">
      <c r="B1440" s="1"/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spans="5:7" ht="12.75">
      <c r="E1460" s="1"/>
      <c r="G1460" s="1"/>
    </row>
    <row r="1461" spans="5:7" ht="12.75">
      <c r="E1461" s="1"/>
      <c r="G1461" s="1"/>
    </row>
    <row r="1462" spans="5:7" ht="12.75">
      <c r="E1462" s="1"/>
      <c r="G1462" s="1"/>
    </row>
    <row r="1463" spans="5:7" ht="12.75">
      <c r="E1463" s="1"/>
      <c r="G1463" s="1"/>
    </row>
    <row r="1464" spans="5:7" ht="12.75">
      <c r="E1464" s="1"/>
      <c r="G1464" s="1"/>
    </row>
    <row r="1465" spans="5:7" ht="12.75">
      <c r="E1465" s="1"/>
      <c r="G1465" s="1"/>
    </row>
    <row r="1466" spans="5:7" ht="12.75">
      <c r="E1466" s="1"/>
      <c r="G1466" s="1"/>
    </row>
    <row r="1467" spans="5:7" ht="12.75">
      <c r="E1467" s="1"/>
      <c r="G1467" s="1"/>
    </row>
    <row r="1468" spans="5:7" ht="12.75">
      <c r="E1468" s="1"/>
      <c r="G1468" s="1"/>
    </row>
    <row r="1469" spans="5:7" ht="12.75">
      <c r="E1469" s="1"/>
      <c r="G1469" s="1"/>
    </row>
    <row r="1470" spans="5:7" ht="12.75">
      <c r="E1470" s="1"/>
      <c r="G1470" s="1"/>
    </row>
    <row r="1471" spans="5:7" ht="12.75">
      <c r="E1471" s="1"/>
      <c r="G1471" s="1"/>
    </row>
    <row r="1472" spans="5:7" ht="12.75">
      <c r="E1472" s="1"/>
      <c r="G1472" s="1"/>
    </row>
    <row r="1473" spans="5:7" ht="12.75">
      <c r="E1473" s="1"/>
      <c r="G1473" s="1"/>
    </row>
    <row r="1474" spans="5:7" ht="12.75">
      <c r="E1474" s="1"/>
      <c r="G1474" s="1"/>
    </row>
    <row r="1475" spans="5:7" ht="12.75">
      <c r="E1475" s="1"/>
      <c r="G1475" s="1"/>
    </row>
    <row r="1476" spans="5:7" ht="12.75">
      <c r="E1476" s="1"/>
      <c r="G1476" s="1"/>
    </row>
    <row r="1477" spans="5:7" ht="12.75">
      <c r="E1477" s="1"/>
      <c r="G1477" s="1"/>
    </row>
    <row r="1478" spans="5:7" ht="12.75">
      <c r="E1478" s="1"/>
      <c r="G1478" s="1"/>
    </row>
    <row r="1479" spans="2:7" ht="12.75">
      <c r="B1479" s="117" t="s">
        <v>71</v>
      </c>
      <c r="E1479" s="1"/>
      <c r="G1479" s="1"/>
    </row>
    <row r="1480" spans="2:7" ht="12.75">
      <c r="B1480" s="1" t="s">
        <v>168</v>
      </c>
      <c r="E1480" s="1"/>
      <c r="G1480" s="1"/>
    </row>
    <row r="1481" spans="2:7" ht="12.75">
      <c r="B1481" s="1"/>
      <c r="E1481" s="1"/>
      <c r="G1481" s="1"/>
    </row>
    <row r="1482" spans="5:7" ht="12.75">
      <c r="E1482" s="1"/>
      <c r="G1482" s="1"/>
    </row>
    <row r="1483" spans="5:7" ht="12.75">
      <c r="E1483" s="1"/>
      <c r="G1483" s="1"/>
    </row>
    <row r="1484" spans="5:7" ht="12.75">
      <c r="E1484" s="1"/>
      <c r="G1484" s="1"/>
    </row>
    <row r="1485" spans="5:7" ht="12.75">
      <c r="E1485" s="1"/>
      <c r="G1485" s="1"/>
    </row>
    <row r="1486" spans="5:7" ht="12.75">
      <c r="E1486" s="1"/>
      <c r="G1486" s="1"/>
    </row>
    <row r="1487" spans="5:7" ht="12.75">
      <c r="E1487" s="1"/>
      <c r="G1487" s="1"/>
    </row>
    <row r="1488" spans="5:7" ht="12.75">
      <c r="E1488" s="1"/>
      <c r="G1488" s="1"/>
    </row>
    <row r="1489" spans="5:7" ht="12.75">
      <c r="E1489" s="1"/>
      <c r="G1489" s="1"/>
    </row>
    <row r="1490" spans="5:7" ht="12.75">
      <c r="E1490" s="1"/>
      <c r="G1490" s="1"/>
    </row>
    <row r="1491" spans="5:7" ht="12.75">
      <c r="E1491" s="1"/>
      <c r="G1491" s="1"/>
    </row>
    <row r="1492" spans="5:7" ht="12.75">
      <c r="E1492" s="1"/>
      <c r="G1492" s="1"/>
    </row>
    <row r="1493" spans="5:7" ht="12.75">
      <c r="E1493" s="1"/>
      <c r="G1493" s="1"/>
    </row>
    <row r="1494" spans="5:7" ht="12.75">
      <c r="E1494" s="1"/>
      <c r="G1494" s="1"/>
    </row>
    <row r="1495" spans="5:7" ht="12.75">
      <c r="E1495" s="1"/>
      <c r="G1495" s="1"/>
    </row>
    <row r="1496" spans="5:7" ht="12.75">
      <c r="E1496" s="1"/>
      <c r="G1496" s="1"/>
    </row>
    <row r="1497" spans="5:7" ht="12.75">
      <c r="E1497" s="1"/>
      <c r="G1497" s="1"/>
    </row>
    <row r="1498" spans="5:7" ht="12.75">
      <c r="E1498" s="1"/>
      <c r="G1498" s="1"/>
    </row>
    <row r="1499" spans="5:7" ht="12.75">
      <c r="E1499" s="1"/>
      <c r="G1499" s="1"/>
    </row>
    <row r="1500" spans="5:7" ht="12.75">
      <c r="E1500" s="1"/>
      <c r="G1500" s="1"/>
    </row>
    <row r="1501" spans="5:7" ht="12.75">
      <c r="E1501" s="1"/>
      <c r="G1501" s="1"/>
    </row>
    <row r="1502" spans="5:7" ht="12.75">
      <c r="E1502" s="1"/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spans="6:7" ht="12.75">
      <c r="F1507" s="9"/>
      <c r="G1507" s="12"/>
    </row>
    <row r="1508" spans="2:7" ht="12.75">
      <c r="B1508" s="1" t="s">
        <v>113</v>
      </c>
      <c r="E1508" s="1"/>
      <c r="F1508" s="9"/>
      <c r="G1508" s="12"/>
    </row>
    <row r="1509" spans="2:7" ht="12.75">
      <c r="B1509" s="1" t="s">
        <v>143</v>
      </c>
      <c r="C1509" s="9"/>
      <c r="D1509" s="9"/>
      <c r="E1509" s="9"/>
      <c r="G1509" s="12"/>
    </row>
    <row r="1510" spans="2:7" ht="12.75">
      <c r="B1510" s="9"/>
      <c r="C1510" s="9"/>
      <c r="D1510" s="9"/>
      <c r="E1510" s="9"/>
      <c r="F1510" s="1"/>
      <c r="G1510" s="12"/>
    </row>
    <row r="1511" spans="2:7" ht="12.75">
      <c r="B1511" s="223" t="s">
        <v>93</v>
      </c>
      <c r="C1511" s="66" t="s">
        <v>22</v>
      </c>
      <c r="D1511" s="66" t="s">
        <v>130</v>
      </c>
      <c r="E1511" s="81" t="s">
        <v>131</v>
      </c>
      <c r="F1511" s="1"/>
      <c r="G1511" s="12"/>
    </row>
    <row r="1512" spans="2:7" ht="12.75">
      <c r="B1512" s="225"/>
      <c r="C1512" s="75" t="s">
        <v>26</v>
      </c>
      <c r="D1512" s="75" t="s">
        <v>26</v>
      </c>
      <c r="E1512" s="76" t="s">
        <v>26</v>
      </c>
      <c r="F1512" s="8"/>
      <c r="G1512" s="12"/>
    </row>
    <row r="1513" spans="2:7" ht="12.75">
      <c r="B1513" s="224"/>
      <c r="C1513" s="69" t="s">
        <v>58</v>
      </c>
      <c r="D1513" s="69" t="s">
        <v>58</v>
      </c>
      <c r="E1513" s="69" t="s">
        <v>58</v>
      </c>
      <c r="F1513" s="8"/>
      <c r="G1513" s="12"/>
    </row>
    <row r="1514" spans="2:7" ht="12.75">
      <c r="B1514" s="62" t="s">
        <v>16</v>
      </c>
      <c r="C1514" s="198" t="s">
        <v>23</v>
      </c>
      <c r="D1514" s="212">
        <v>68</v>
      </c>
      <c r="E1514" s="198" t="s">
        <v>23</v>
      </c>
      <c r="F1514" s="8"/>
      <c r="G1514" s="12"/>
    </row>
    <row r="1515" spans="2:7" ht="12.75">
      <c r="B1515" s="62" t="s">
        <v>0</v>
      </c>
      <c r="C1515" s="198" t="s">
        <v>23</v>
      </c>
      <c r="D1515" s="213">
        <v>27</v>
      </c>
      <c r="E1515" s="198" t="s">
        <v>23</v>
      </c>
      <c r="F1515" s="8"/>
      <c r="G1515" s="12"/>
    </row>
    <row r="1516" spans="2:7" ht="12.75">
      <c r="B1516" s="62" t="s">
        <v>1</v>
      </c>
      <c r="C1516" s="198" t="s">
        <v>23</v>
      </c>
      <c r="D1516" s="213">
        <v>15</v>
      </c>
      <c r="E1516" s="198" t="s">
        <v>23</v>
      </c>
      <c r="F1516" s="8"/>
      <c r="G1516" s="12"/>
    </row>
    <row r="1517" spans="2:7" ht="12.75">
      <c r="B1517" s="62" t="s">
        <v>2</v>
      </c>
      <c r="C1517" s="198" t="s">
        <v>23</v>
      </c>
      <c r="D1517" s="212">
        <v>18</v>
      </c>
      <c r="E1517" s="198" t="s">
        <v>23</v>
      </c>
      <c r="F1517" s="8"/>
      <c r="G1517" s="12"/>
    </row>
    <row r="1518" spans="2:7" ht="12.75">
      <c r="B1518" s="62" t="s">
        <v>17</v>
      </c>
      <c r="C1518" s="198" t="s">
        <v>23</v>
      </c>
      <c r="D1518" s="213">
        <v>11</v>
      </c>
      <c r="E1518" s="198" t="s">
        <v>23</v>
      </c>
      <c r="F1518" s="8"/>
      <c r="G1518" s="12"/>
    </row>
    <row r="1519" spans="2:7" ht="12.75">
      <c r="B1519" s="62" t="s">
        <v>3</v>
      </c>
      <c r="C1519" s="198" t="s">
        <v>23</v>
      </c>
      <c r="D1519" s="212">
        <v>14</v>
      </c>
      <c r="E1519" s="198" t="s">
        <v>23</v>
      </c>
      <c r="F1519" s="8"/>
      <c r="G1519" s="12"/>
    </row>
    <row r="1520" spans="2:7" ht="12.75">
      <c r="B1520" s="62" t="s">
        <v>18</v>
      </c>
      <c r="C1520" s="198" t="s">
        <v>23</v>
      </c>
      <c r="D1520" s="213">
        <v>48</v>
      </c>
      <c r="E1520" s="198" t="s">
        <v>23</v>
      </c>
      <c r="F1520" s="8"/>
      <c r="G1520" s="12"/>
    </row>
    <row r="1521" spans="2:7" ht="12.75">
      <c r="B1521" s="62" t="s">
        <v>19</v>
      </c>
      <c r="C1521" s="198" t="s">
        <v>23</v>
      </c>
      <c r="D1521" s="213">
        <v>10</v>
      </c>
      <c r="E1521" s="198" t="s">
        <v>23</v>
      </c>
      <c r="F1521" s="8"/>
      <c r="G1521" s="12"/>
    </row>
    <row r="1522" spans="2:7" ht="12.75">
      <c r="B1522" s="62" t="s">
        <v>4</v>
      </c>
      <c r="C1522" s="214">
        <v>197</v>
      </c>
      <c r="D1522" s="212">
        <v>395</v>
      </c>
      <c r="E1522" s="184">
        <f>+D1522-C1522</f>
        <v>198</v>
      </c>
      <c r="F1522" s="8"/>
      <c r="G1522" s="12"/>
    </row>
    <row r="1523" spans="2:7" ht="12.75">
      <c r="B1523" s="62" t="s">
        <v>5</v>
      </c>
      <c r="C1523" s="214">
        <v>13</v>
      </c>
      <c r="D1523" s="212">
        <v>37</v>
      </c>
      <c r="E1523" s="184">
        <f>+D1523-C1523</f>
        <v>24</v>
      </c>
      <c r="F1523" s="8"/>
      <c r="G1523" s="12"/>
    </row>
    <row r="1524" spans="2:7" ht="12.75">
      <c r="B1524" s="62" t="s">
        <v>6</v>
      </c>
      <c r="C1524" s="214" t="s">
        <v>23</v>
      </c>
      <c r="D1524" s="212">
        <v>3</v>
      </c>
      <c r="E1524" s="198" t="s">
        <v>23</v>
      </c>
      <c r="F1524" s="8"/>
      <c r="G1524" s="12"/>
    </row>
    <row r="1525" spans="2:7" ht="12.75">
      <c r="B1525" s="62" t="s">
        <v>7</v>
      </c>
      <c r="C1525" s="214">
        <v>7</v>
      </c>
      <c r="D1525" s="212">
        <v>17</v>
      </c>
      <c r="E1525" s="184">
        <f>+D1525-C1525</f>
        <v>10</v>
      </c>
      <c r="F1525" s="8"/>
      <c r="G1525" s="13"/>
    </row>
    <row r="1526" spans="2:6" ht="12.75">
      <c r="B1526" s="62" t="s">
        <v>8</v>
      </c>
      <c r="C1526" s="214">
        <v>19</v>
      </c>
      <c r="D1526" s="212">
        <v>76</v>
      </c>
      <c r="E1526" s="184">
        <f>+D1526-C1526</f>
        <v>57</v>
      </c>
      <c r="F1526" s="8"/>
    </row>
    <row r="1527" spans="2:6" ht="12.75">
      <c r="B1527" s="62" t="s">
        <v>9</v>
      </c>
      <c r="C1527" s="214" t="s">
        <v>23</v>
      </c>
      <c r="D1527" s="212">
        <v>6</v>
      </c>
      <c r="E1527" s="198" t="s">
        <v>23</v>
      </c>
      <c r="F1527" s="8"/>
    </row>
    <row r="1528" spans="2:7" ht="12.75">
      <c r="B1528" s="62" t="s">
        <v>10</v>
      </c>
      <c r="C1528" s="214">
        <v>4</v>
      </c>
      <c r="D1528" s="212">
        <v>8</v>
      </c>
      <c r="E1528" s="184">
        <f>+D1528-C1528</f>
        <v>4</v>
      </c>
      <c r="F1528" s="8"/>
      <c r="G1528" s="1"/>
    </row>
    <row r="1529" spans="2:7" ht="12.75">
      <c r="B1529" s="62" t="s">
        <v>11</v>
      </c>
      <c r="C1529" s="214">
        <v>9</v>
      </c>
      <c r="D1529" s="212">
        <v>41</v>
      </c>
      <c r="E1529" s="184">
        <f>+D1529-C1529</f>
        <v>32</v>
      </c>
      <c r="F1529" s="8"/>
      <c r="G1529" s="1"/>
    </row>
    <row r="1530" spans="2:7" ht="12.75">
      <c r="B1530" s="62" t="s">
        <v>12</v>
      </c>
      <c r="C1530" s="214" t="s">
        <v>23</v>
      </c>
      <c r="D1530" s="212">
        <v>7</v>
      </c>
      <c r="E1530" s="198" t="s">
        <v>23</v>
      </c>
      <c r="F1530" s="8"/>
      <c r="G1530" s="1"/>
    </row>
    <row r="1531" spans="2:7" ht="12.75">
      <c r="B1531" s="63" t="s">
        <v>114</v>
      </c>
      <c r="C1531" s="181">
        <f>SUM(C1512:C1530)</f>
        <v>249</v>
      </c>
      <c r="D1531" s="181">
        <f>SUM(D1512:D1530)</f>
        <v>801</v>
      </c>
      <c r="E1531" s="181">
        <f>SUM(E1512:E1530)</f>
        <v>325</v>
      </c>
      <c r="F1531" s="7"/>
      <c r="G1531" s="12"/>
    </row>
    <row r="1532" spans="2:7" ht="12.75">
      <c r="B1532" s="51"/>
      <c r="C1532" s="86"/>
      <c r="D1532" s="45"/>
      <c r="E1532" s="46"/>
      <c r="F1532" s="7"/>
      <c r="G1532" s="12"/>
    </row>
    <row r="1533" spans="2:7" ht="12.75">
      <c r="B1533" s="68" t="s">
        <v>85</v>
      </c>
      <c r="C1533" s="87"/>
      <c r="D1533" s="88"/>
      <c r="E1533" s="89"/>
      <c r="F1533" s="7"/>
      <c r="G1533" s="12"/>
    </row>
    <row r="1534" spans="2:7" ht="12.75">
      <c r="B1534" s="68" t="s">
        <v>90</v>
      </c>
      <c r="C1534" s="39"/>
      <c r="D1534" s="38"/>
      <c r="E1534" s="39"/>
      <c r="F1534" s="7"/>
      <c r="G1534" s="12"/>
    </row>
    <row r="1535" spans="2:7" ht="12.75">
      <c r="B1535" s="175" t="s">
        <v>158</v>
      </c>
      <c r="C1535" s="7"/>
      <c r="D1535" s="37"/>
      <c r="E1535" s="7"/>
      <c r="G1535" s="12"/>
    </row>
    <row r="1536" spans="2:7" ht="12.75">
      <c r="B1536" s="9" t="s">
        <v>159</v>
      </c>
      <c r="E1536" s="1"/>
      <c r="G1536" s="12"/>
    </row>
    <row r="1537" spans="5:7" ht="12.75">
      <c r="E1537" s="1"/>
      <c r="G1537" s="12"/>
    </row>
    <row r="1538" spans="5:7" ht="12.75">
      <c r="E1538" s="1"/>
      <c r="G1538" s="12"/>
    </row>
    <row r="1539" spans="5:7" ht="12.75">
      <c r="E1539" s="1"/>
      <c r="G1539" s="12"/>
    </row>
    <row r="1540" spans="5:7" ht="12.75">
      <c r="E1540" s="1"/>
      <c r="G1540" s="12"/>
    </row>
    <row r="1541" spans="5:7" ht="12.75">
      <c r="E1541" s="1"/>
      <c r="G1541" s="12"/>
    </row>
    <row r="1542" spans="5:7" ht="12.75">
      <c r="E1542" s="1"/>
      <c r="G1542" s="12"/>
    </row>
    <row r="1543" spans="5:7" ht="12.75">
      <c r="E1543" s="1"/>
      <c r="G1543" s="12"/>
    </row>
    <row r="1544" spans="5:7" ht="12.75">
      <c r="E1544" s="1"/>
      <c r="G1544" s="12"/>
    </row>
    <row r="1545" spans="5:7" ht="12.75">
      <c r="E1545" s="1"/>
      <c r="G1545" s="12"/>
    </row>
    <row r="1546" spans="5:7" ht="12.75">
      <c r="E1546" s="1"/>
      <c r="G1546" s="12"/>
    </row>
    <row r="1547" spans="5:7" ht="12.75">
      <c r="E1547" s="1"/>
      <c r="G1547" s="12"/>
    </row>
    <row r="1548" spans="5:7" ht="12.75">
      <c r="E1548" s="1"/>
      <c r="G1548" s="12"/>
    </row>
    <row r="1549" spans="5:7" ht="12.75">
      <c r="E1549" s="1"/>
      <c r="G1549" s="12"/>
    </row>
    <row r="1550" spans="5:7" ht="12.75">
      <c r="E1550" s="1"/>
      <c r="G1550" s="12"/>
    </row>
    <row r="1551" spans="5:7" ht="12.75">
      <c r="E1551" s="1"/>
      <c r="G1551" s="12"/>
    </row>
    <row r="1552" spans="5:7" ht="12.75">
      <c r="E1552" s="1"/>
      <c r="G1552" s="12"/>
    </row>
    <row r="1553" spans="5:7" ht="12.75">
      <c r="E1553" s="1"/>
      <c r="G1553" s="12"/>
    </row>
    <row r="1554" spans="5:7" ht="12.75">
      <c r="E1554" s="1"/>
      <c r="G1554" s="12"/>
    </row>
    <row r="1555" spans="5:7" ht="12.75">
      <c r="E1555" s="1"/>
      <c r="G1555" s="12"/>
    </row>
    <row r="1556" spans="5:7" ht="12.75">
      <c r="E1556" s="1"/>
      <c r="G1556" s="12"/>
    </row>
    <row r="1557" spans="5:7" ht="12.75">
      <c r="E1557" s="1"/>
      <c r="G1557" s="12"/>
    </row>
    <row r="1558" spans="5:7" ht="12.75">
      <c r="E1558" s="1"/>
      <c r="G1558" s="12"/>
    </row>
    <row r="1559" spans="5:7" ht="12.75">
      <c r="E1559" s="1"/>
      <c r="G1559" s="12"/>
    </row>
    <row r="1560" spans="5:7" ht="12.75">
      <c r="E1560" s="1"/>
      <c r="G1560" s="12"/>
    </row>
    <row r="1561" spans="5:7" ht="12.75">
      <c r="E1561" s="1"/>
      <c r="G1561" s="12"/>
    </row>
    <row r="1562" spans="5:7" ht="12.75">
      <c r="E1562" s="1"/>
      <c r="G1562" s="12"/>
    </row>
    <row r="1563" spans="5:7" ht="12.75">
      <c r="E1563" s="1"/>
      <c r="G1563" s="12"/>
    </row>
    <row r="1564" spans="5:7" ht="12.75">
      <c r="E1564" s="1"/>
      <c r="G1564" s="12"/>
    </row>
    <row r="1565" spans="5:7" ht="12.75">
      <c r="E1565" s="1"/>
      <c r="G1565" s="12"/>
    </row>
    <row r="1566" spans="5:7" ht="12.75">
      <c r="E1566" s="1"/>
      <c r="G1566" s="12"/>
    </row>
    <row r="1567" spans="5:7" ht="12.75">
      <c r="E1567" s="1"/>
      <c r="G1567" s="12"/>
    </row>
    <row r="1568" spans="5:7" ht="12.75">
      <c r="E1568" s="1"/>
      <c r="G1568" s="12"/>
    </row>
    <row r="1569" spans="5:7" ht="12.75">
      <c r="E1569" s="1"/>
      <c r="G1569" s="12"/>
    </row>
    <row r="1570" spans="5:7" ht="12.75">
      <c r="E1570" s="1"/>
      <c r="G1570" s="12"/>
    </row>
    <row r="1571" spans="5:7" ht="12.75">
      <c r="E1571" s="1"/>
      <c r="G1571" s="12"/>
    </row>
    <row r="1572" spans="5:7" ht="12.75">
      <c r="E1572" s="1"/>
      <c r="G1572" s="12"/>
    </row>
    <row r="1573" spans="5:7" ht="12.75">
      <c r="E1573" s="1"/>
      <c r="G1573" s="12"/>
    </row>
    <row r="1574" spans="5:7" ht="12.75">
      <c r="E1574" s="1"/>
      <c r="G1574" s="12"/>
    </row>
    <row r="1575" spans="5:7" ht="12.75">
      <c r="E1575" s="1"/>
      <c r="G1575" s="12"/>
    </row>
    <row r="1576" spans="5:7" ht="12.75">
      <c r="E1576" s="1"/>
      <c r="G1576" s="12"/>
    </row>
    <row r="1577" spans="5:7" ht="12.75">
      <c r="E1577" s="1"/>
      <c r="G1577" s="12"/>
    </row>
    <row r="1578" spans="5:7" ht="12.75">
      <c r="E1578" s="1"/>
      <c r="G1578" s="12"/>
    </row>
    <row r="1579" spans="5:7" ht="12.75">
      <c r="E1579" s="1"/>
      <c r="G1579" s="12"/>
    </row>
    <row r="1580" spans="5:7" ht="12.75">
      <c r="E1580" s="1"/>
      <c r="G1580" s="12"/>
    </row>
    <row r="1581" spans="5:7" ht="12.75">
      <c r="E1581" s="1"/>
      <c r="G1581" s="12"/>
    </row>
    <row r="1582" spans="5:7" ht="12.75">
      <c r="E1582" s="1"/>
      <c r="G1582" s="12"/>
    </row>
    <row r="1583" spans="5:7" ht="12.75">
      <c r="E1583" s="1"/>
      <c r="G1583" s="12"/>
    </row>
    <row r="1584" spans="5:7" ht="12.75">
      <c r="E1584" s="1"/>
      <c r="G1584" s="12"/>
    </row>
    <row r="1585" spans="5:7" ht="12.75">
      <c r="E1585" s="1"/>
      <c r="G1585" s="12"/>
    </row>
    <row r="1586" spans="5:7" ht="12.75">
      <c r="E1586" s="1"/>
      <c r="G1586" s="12"/>
    </row>
    <row r="1587" spans="5:7" ht="12.75">
      <c r="E1587" s="1"/>
      <c r="G1587" s="13"/>
    </row>
    <row r="1588" ht="12.75">
      <c r="E1588" s="1"/>
    </row>
    <row r="1589" ht="12.75">
      <c r="E1589" s="1"/>
    </row>
    <row r="1590" spans="5:7" ht="12.75">
      <c r="E1590" s="1"/>
      <c r="G1590" s="1"/>
    </row>
    <row r="1591" spans="5:7" ht="12.75">
      <c r="E1591" s="1"/>
      <c r="G1591" s="1"/>
    </row>
    <row r="1592" spans="5:7" ht="12.75">
      <c r="E1592" s="1"/>
      <c r="G1592" s="6"/>
    </row>
    <row r="1593" spans="5:7" ht="12.75">
      <c r="E1593" s="1"/>
      <c r="G1593" s="6"/>
    </row>
    <row r="1594" spans="5:7" ht="12.75">
      <c r="E1594" s="1"/>
      <c r="G1594" s="6"/>
    </row>
    <row r="1595" spans="5:7" ht="12.75">
      <c r="E1595" s="1"/>
      <c r="G1595" s="6"/>
    </row>
    <row r="1596" spans="5:7" ht="12.75">
      <c r="E1596" s="1"/>
      <c r="G1596" s="6"/>
    </row>
    <row r="1597" spans="5:7" ht="12.75">
      <c r="E1597" s="1"/>
      <c r="G1597" s="6"/>
    </row>
    <row r="1598" spans="5:7" ht="12.75">
      <c r="E1598" s="1"/>
      <c r="G1598" s="6"/>
    </row>
    <row r="1599" spans="5:7" ht="12.75">
      <c r="E1599" s="1"/>
      <c r="G1599" s="6"/>
    </row>
    <row r="1600" spans="5:7" ht="12.75">
      <c r="E1600" s="1"/>
      <c r="G1600" s="6"/>
    </row>
    <row r="1601" spans="5:7" ht="12.75">
      <c r="E1601" s="1"/>
      <c r="G1601" s="6"/>
    </row>
    <row r="1602" spans="5:7" ht="12.75">
      <c r="E1602" s="1"/>
      <c r="G1602" s="6"/>
    </row>
    <row r="1603" spans="5:7" ht="12.75">
      <c r="E1603" s="1"/>
      <c r="G1603" s="6"/>
    </row>
    <row r="1604" spans="5:7" ht="12.75">
      <c r="E1604" s="1"/>
      <c r="G1604" s="6"/>
    </row>
    <row r="1605" spans="5:7" ht="12.75">
      <c r="E1605" s="1"/>
      <c r="G1605" s="6"/>
    </row>
    <row r="1606" spans="5:7" ht="12.75">
      <c r="E1606" s="1"/>
      <c r="G1606" s="6"/>
    </row>
    <row r="1607" spans="5:7" ht="12.75">
      <c r="E1607" s="1"/>
      <c r="G1607" s="6"/>
    </row>
    <row r="1608" spans="5:7" ht="12.75">
      <c r="E1608" s="1"/>
      <c r="G1608" s="6"/>
    </row>
    <row r="1609" spans="5:7" ht="12.75">
      <c r="E1609" s="1"/>
      <c r="G1609" s="6"/>
    </row>
    <row r="1610" spans="5:7" ht="12.75">
      <c r="E1610" s="1"/>
      <c r="G1610" s="6"/>
    </row>
    <row r="1611" spans="2:7" ht="12.75">
      <c r="B1611" s="117" t="s">
        <v>71</v>
      </c>
      <c r="E1611" s="1"/>
      <c r="G1611" s="6"/>
    </row>
    <row r="1612" spans="2:7" ht="12.75">
      <c r="B1612" s="1" t="s">
        <v>168</v>
      </c>
      <c r="E1612" s="1"/>
      <c r="G1612" s="6"/>
    </row>
    <row r="1613" spans="2:7" ht="12.75">
      <c r="B1613" s="1"/>
      <c r="E1613" s="1"/>
      <c r="G1613" s="6"/>
    </row>
    <row r="1614" spans="5:7" ht="12.75">
      <c r="E1614" s="1"/>
      <c r="G1614" s="6"/>
    </row>
    <row r="1615" spans="5:7" ht="12.75">
      <c r="E1615" s="1"/>
      <c r="G1615" s="6"/>
    </row>
    <row r="1616" spans="5:7" ht="12.75">
      <c r="E1616" s="1"/>
      <c r="G1616" s="6"/>
    </row>
    <row r="1617" spans="5:7" ht="12.75">
      <c r="E1617" s="1"/>
      <c r="G1617" s="6"/>
    </row>
    <row r="1618" spans="5:7" ht="12.75">
      <c r="E1618" s="1"/>
      <c r="G1618" s="6"/>
    </row>
    <row r="1619" spans="5:7" ht="12.75">
      <c r="E1619" s="1"/>
      <c r="G1619" s="6"/>
    </row>
    <row r="1620" spans="5:7" ht="12.75">
      <c r="E1620" s="1"/>
      <c r="G1620" s="6"/>
    </row>
    <row r="1621" spans="5:7" ht="12.75">
      <c r="E1621" s="1"/>
      <c r="G1621" s="6"/>
    </row>
    <row r="1622" spans="5:7" ht="12.75">
      <c r="E1622" s="1"/>
      <c r="G1622" s="6"/>
    </row>
    <row r="1623" spans="5:7" ht="12.75">
      <c r="E1623" s="1"/>
      <c r="G1623" s="6"/>
    </row>
    <row r="1624" spans="5:7" ht="12.75">
      <c r="E1624" s="1"/>
      <c r="G1624" s="6"/>
    </row>
    <row r="1625" spans="5:7" ht="12.75">
      <c r="E1625" s="1"/>
      <c r="G1625" s="6"/>
    </row>
    <row r="1626" spans="5:7" ht="12.75">
      <c r="E1626" s="1"/>
      <c r="G1626" s="6"/>
    </row>
    <row r="1627" spans="5:7" ht="12.75">
      <c r="E1627" s="1"/>
      <c r="G1627" s="6"/>
    </row>
    <row r="1628" spans="5:7" ht="12.75">
      <c r="E1628" s="1"/>
      <c r="G1628" s="6"/>
    </row>
    <row r="1629" spans="5:7" ht="12.75">
      <c r="E1629" s="1"/>
      <c r="G1629" s="6"/>
    </row>
    <row r="1630" spans="5:7" ht="12.75">
      <c r="E1630" s="1"/>
      <c r="G1630" s="6"/>
    </row>
    <row r="1631" spans="5:7" ht="12.75">
      <c r="E1631" s="1"/>
      <c r="G1631" s="6"/>
    </row>
    <row r="1632" spans="5:7" ht="12.75">
      <c r="E1632" s="1"/>
      <c r="G1632" s="6"/>
    </row>
    <row r="1633" spans="5:7" ht="12.75">
      <c r="E1633" s="1"/>
      <c r="G1633" s="6"/>
    </row>
    <row r="1634" spans="5:7" ht="12.75">
      <c r="E1634" s="1"/>
      <c r="G1634" s="6"/>
    </row>
    <row r="1635" spans="5:7" ht="12.75">
      <c r="E1635" s="1"/>
      <c r="G1635" s="6"/>
    </row>
    <row r="1636" spans="5:7" ht="12.75">
      <c r="E1636" s="1"/>
      <c r="G1636" s="6"/>
    </row>
    <row r="1637" spans="5:7" ht="12.75">
      <c r="E1637" s="1"/>
      <c r="G1637" s="6"/>
    </row>
    <row r="1638" spans="5:7" ht="12.75">
      <c r="E1638" s="1"/>
      <c r="G1638" s="6"/>
    </row>
    <row r="1639" spans="5:7" ht="12.75">
      <c r="E1639" s="1"/>
      <c r="G1639" s="6"/>
    </row>
    <row r="1640" spans="2:7" ht="12.75">
      <c r="B1640" s="1" t="s">
        <v>73</v>
      </c>
      <c r="C1640" s="9"/>
      <c r="D1640" s="9"/>
      <c r="E1640" s="9"/>
      <c r="G1640" s="6"/>
    </row>
    <row r="1641" spans="2:7" ht="12.75">
      <c r="B1641" s="1" t="s">
        <v>144</v>
      </c>
      <c r="C1641" s="9"/>
      <c r="D1641" s="9"/>
      <c r="E1641" s="9"/>
      <c r="F1641" s="1"/>
      <c r="G1641" s="6"/>
    </row>
    <row r="1642" spans="3:7" ht="12.75">
      <c r="C1642" s="9"/>
      <c r="D1642" s="9"/>
      <c r="E1642" s="9"/>
      <c r="F1642" s="1"/>
      <c r="G1642" s="6"/>
    </row>
    <row r="1643" spans="2:7" ht="12.75">
      <c r="B1643" s="223" t="s">
        <v>93</v>
      </c>
      <c r="C1643" s="66" t="s">
        <v>22</v>
      </c>
      <c r="D1643" s="66" t="s">
        <v>130</v>
      </c>
      <c r="E1643" s="81" t="s">
        <v>131</v>
      </c>
      <c r="F1643" s="1"/>
      <c r="G1643" s="6"/>
    </row>
    <row r="1644" spans="2:7" ht="12.75">
      <c r="B1644" s="225"/>
      <c r="C1644" s="75" t="s">
        <v>25</v>
      </c>
      <c r="D1644" s="75" t="s">
        <v>25</v>
      </c>
      <c r="E1644" s="76" t="s">
        <v>25</v>
      </c>
      <c r="F1644" s="8"/>
      <c r="G1644" s="6"/>
    </row>
    <row r="1645" spans="2:7" ht="12.75">
      <c r="B1645" s="224"/>
      <c r="C1645" s="69" t="s">
        <v>27</v>
      </c>
      <c r="D1645" s="69" t="s">
        <v>27</v>
      </c>
      <c r="E1645" s="74" t="s">
        <v>27</v>
      </c>
      <c r="F1645" s="8"/>
      <c r="G1645" s="6"/>
    </row>
    <row r="1646" spans="2:7" ht="12.75">
      <c r="B1646" s="62" t="s">
        <v>16</v>
      </c>
      <c r="C1646" s="197" t="s">
        <v>23</v>
      </c>
      <c r="D1646" s="186">
        <v>1623</v>
      </c>
      <c r="E1646" s="197" t="s">
        <v>23</v>
      </c>
      <c r="F1646" s="8"/>
      <c r="G1646" s="6"/>
    </row>
    <row r="1647" spans="2:7" ht="12.75">
      <c r="B1647" s="62" t="s">
        <v>0</v>
      </c>
      <c r="C1647" s="197" t="s">
        <v>23</v>
      </c>
      <c r="D1647" s="197">
        <v>659</v>
      </c>
      <c r="E1647" s="197" t="s">
        <v>23</v>
      </c>
      <c r="F1647" s="8"/>
      <c r="G1647" s="6"/>
    </row>
    <row r="1648" spans="2:7" ht="12.75">
      <c r="B1648" s="62" t="s">
        <v>167</v>
      </c>
      <c r="C1648" s="197" t="s">
        <v>23</v>
      </c>
      <c r="D1648" s="197">
        <v>150</v>
      </c>
      <c r="E1648" s="197" t="s">
        <v>23</v>
      </c>
      <c r="F1648" s="8"/>
      <c r="G1648" s="6"/>
    </row>
    <row r="1649" spans="2:7" ht="12.75">
      <c r="B1649" s="62" t="s">
        <v>2</v>
      </c>
      <c r="C1649" s="197" t="s">
        <v>23</v>
      </c>
      <c r="D1649" s="186">
        <v>254</v>
      </c>
      <c r="E1649" s="197" t="s">
        <v>23</v>
      </c>
      <c r="F1649" s="8"/>
      <c r="G1649" s="6"/>
    </row>
    <row r="1650" spans="2:7" ht="12.75">
      <c r="B1650" s="62" t="s">
        <v>17</v>
      </c>
      <c r="C1650" s="197" t="s">
        <v>23</v>
      </c>
      <c r="D1650" s="197">
        <v>88</v>
      </c>
      <c r="E1650" s="197" t="s">
        <v>23</v>
      </c>
      <c r="F1650" s="8"/>
      <c r="G1650" s="6"/>
    </row>
    <row r="1651" spans="2:7" ht="12.75">
      <c r="B1651" s="62" t="s">
        <v>3</v>
      </c>
      <c r="C1651" s="197" t="s">
        <v>23</v>
      </c>
      <c r="D1651" s="186">
        <v>243</v>
      </c>
      <c r="E1651" s="197" t="s">
        <v>23</v>
      </c>
      <c r="F1651" s="8"/>
      <c r="G1651" s="6"/>
    </row>
    <row r="1652" spans="2:7" ht="12.75">
      <c r="B1652" s="62" t="s">
        <v>18</v>
      </c>
      <c r="C1652" s="197" t="s">
        <v>23</v>
      </c>
      <c r="D1652" s="197">
        <v>1091</v>
      </c>
      <c r="E1652" s="197" t="s">
        <v>23</v>
      </c>
      <c r="F1652" s="8"/>
      <c r="G1652" s="6"/>
    </row>
    <row r="1653" spans="2:6" ht="12.75">
      <c r="B1653" s="62" t="s">
        <v>19</v>
      </c>
      <c r="C1653" s="197" t="s">
        <v>23</v>
      </c>
      <c r="D1653" s="197">
        <v>134</v>
      </c>
      <c r="E1653" s="197" t="s">
        <v>23</v>
      </c>
      <c r="F1653" s="8"/>
    </row>
    <row r="1654" spans="2:6" ht="12.75">
      <c r="B1654" s="62" t="s">
        <v>4</v>
      </c>
      <c r="C1654" s="197">
        <v>2858</v>
      </c>
      <c r="D1654" s="186">
        <v>5789</v>
      </c>
      <c r="E1654" s="182">
        <f>+D1654-C1654</f>
        <v>2931</v>
      </c>
      <c r="F1654" s="8"/>
    </row>
    <row r="1655" spans="2:6" ht="12.75">
      <c r="B1655" s="62" t="s">
        <v>5</v>
      </c>
      <c r="C1655" s="197">
        <v>485</v>
      </c>
      <c r="D1655" s="197">
        <v>1136</v>
      </c>
      <c r="E1655" s="182">
        <f>+D1655-C1655</f>
        <v>651</v>
      </c>
      <c r="F1655" s="8"/>
    </row>
    <row r="1656" spans="2:7" ht="12.75">
      <c r="B1656" s="62" t="s">
        <v>6</v>
      </c>
      <c r="C1656" s="197" t="s">
        <v>23</v>
      </c>
      <c r="D1656" s="186">
        <v>65</v>
      </c>
      <c r="E1656" s="197" t="s">
        <v>23</v>
      </c>
      <c r="F1656" s="8"/>
      <c r="G1656" s="1"/>
    </row>
    <row r="1657" spans="2:7" ht="12.75">
      <c r="B1657" s="62" t="s">
        <v>7</v>
      </c>
      <c r="C1657" s="197">
        <v>195</v>
      </c>
      <c r="D1657" s="186">
        <v>558</v>
      </c>
      <c r="E1657" s="182">
        <f>+D1657-C1657</f>
        <v>363</v>
      </c>
      <c r="F1657" s="8"/>
      <c r="G1657" s="1"/>
    </row>
    <row r="1658" spans="2:7" ht="12.75">
      <c r="B1658" s="62" t="s">
        <v>8</v>
      </c>
      <c r="C1658" s="197">
        <v>582</v>
      </c>
      <c r="D1658" s="186">
        <v>2455</v>
      </c>
      <c r="E1658" s="182">
        <f>+D1658-C1658</f>
        <v>1873</v>
      </c>
      <c r="F1658" s="8"/>
      <c r="G1658" s="6"/>
    </row>
    <row r="1659" spans="2:7" ht="12.75">
      <c r="B1659" s="62" t="s">
        <v>9</v>
      </c>
      <c r="C1659" s="197" t="s">
        <v>23</v>
      </c>
      <c r="D1659" s="186">
        <v>135</v>
      </c>
      <c r="E1659" s="197" t="s">
        <v>23</v>
      </c>
      <c r="F1659" s="8"/>
      <c r="G1659" s="6"/>
    </row>
    <row r="1660" spans="2:7" ht="12.75">
      <c r="B1660" s="62" t="s">
        <v>10</v>
      </c>
      <c r="C1660" s="197">
        <v>100</v>
      </c>
      <c r="D1660" s="186">
        <v>240</v>
      </c>
      <c r="E1660" s="182">
        <f>+D1660-C1660</f>
        <v>140</v>
      </c>
      <c r="F1660" s="8"/>
      <c r="G1660" s="6"/>
    </row>
    <row r="1661" spans="2:7" ht="12.75">
      <c r="B1661" s="62" t="s">
        <v>11</v>
      </c>
      <c r="C1661" s="197">
        <v>217</v>
      </c>
      <c r="D1661" s="186">
        <v>973</v>
      </c>
      <c r="E1661" s="182">
        <f>+D1661-C1661</f>
        <v>756</v>
      </c>
      <c r="F1661" s="8"/>
      <c r="G1661" s="6"/>
    </row>
    <row r="1662" spans="2:7" ht="12.75">
      <c r="B1662" s="62" t="s">
        <v>12</v>
      </c>
      <c r="C1662" s="197" t="s">
        <v>23</v>
      </c>
      <c r="D1662" s="186">
        <v>167</v>
      </c>
      <c r="E1662" s="197" t="s">
        <v>23</v>
      </c>
      <c r="F1662" s="8"/>
      <c r="G1662" s="6"/>
    </row>
    <row r="1663" spans="2:7" ht="12.75">
      <c r="B1663" s="63" t="s">
        <v>114</v>
      </c>
      <c r="C1663" s="181">
        <f>SUM(C1644:C1662)</f>
        <v>4437</v>
      </c>
      <c r="D1663" s="181">
        <f>SUM(D1644:D1662)</f>
        <v>15760</v>
      </c>
      <c r="E1663" s="181">
        <f>SUM(E1644:E1662)</f>
        <v>6714</v>
      </c>
      <c r="F1663" s="7"/>
      <c r="G1663" s="6"/>
    </row>
    <row r="1664" spans="2:7" ht="12.75">
      <c r="B1664" s="51"/>
      <c r="C1664" s="92"/>
      <c r="D1664" s="92"/>
      <c r="E1664" s="91"/>
      <c r="F1664" s="7"/>
      <c r="G1664" s="6"/>
    </row>
    <row r="1665" spans="2:7" ht="12.75">
      <c r="B1665" s="68" t="s">
        <v>55</v>
      </c>
      <c r="C1665" s="90"/>
      <c r="D1665" s="90"/>
      <c r="E1665" s="91"/>
      <c r="F1665" s="7"/>
      <c r="G1665" s="6"/>
    </row>
    <row r="1666" spans="2:7" ht="12.75">
      <c r="B1666" s="68" t="s">
        <v>90</v>
      </c>
      <c r="C1666" s="39"/>
      <c r="D1666" s="39"/>
      <c r="E1666" s="39"/>
      <c r="F1666" s="7"/>
      <c r="G1666" s="6"/>
    </row>
    <row r="1667" spans="2:7" ht="12.75">
      <c r="B1667" s="175" t="s">
        <v>158</v>
      </c>
      <c r="E1667" s="1"/>
      <c r="F1667" s="7"/>
      <c r="G1667" s="6"/>
    </row>
    <row r="1668" spans="2:7" ht="12.75">
      <c r="B1668" s="9" t="s">
        <v>159</v>
      </c>
      <c r="E1668" s="1"/>
      <c r="F1668" s="7"/>
      <c r="G1668" s="6"/>
    </row>
    <row r="1669" spans="5:7" ht="12.75">
      <c r="E1669" s="1"/>
      <c r="F1669" s="7"/>
      <c r="G1669" s="6"/>
    </row>
    <row r="1670" spans="5:7" ht="12.75">
      <c r="E1670" s="1"/>
      <c r="F1670" s="7"/>
      <c r="G1670" s="6"/>
    </row>
    <row r="1671" spans="5:7" ht="12.75">
      <c r="E1671" s="1"/>
      <c r="F1671" s="7"/>
      <c r="G1671" s="6"/>
    </row>
    <row r="1672" spans="5:7" ht="12.75">
      <c r="E1672" s="1"/>
      <c r="F1672" s="7"/>
      <c r="G1672" s="6"/>
    </row>
    <row r="1673" spans="5:7" ht="12.75">
      <c r="E1673" s="1"/>
      <c r="F1673" s="7"/>
      <c r="G1673" s="6"/>
    </row>
    <row r="1674" spans="5:7" ht="12.75">
      <c r="E1674" s="1"/>
      <c r="F1674" s="7"/>
      <c r="G1674" s="6"/>
    </row>
    <row r="1675" spans="5:7" ht="12.75">
      <c r="E1675" s="1"/>
      <c r="F1675" s="7"/>
      <c r="G1675" s="6"/>
    </row>
    <row r="1676" spans="5:7" ht="12.75">
      <c r="E1676" s="1"/>
      <c r="F1676" s="7"/>
      <c r="G1676" s="6"/>
    </row>
    <row r="1677" spans="5:7" ht="12.75">
      <c r="E1677" s="1"/>
      <c r="F1677" s="7"/>
      <c r="G1677" s="6"/>
    </row>
    <row r="1678" spans="5:7" ht="12.75">
      <c r="E1678" s="1"/>
      <c r="F1678" s="7"/>
      <c r="G1678" s="6"/>
    </row>
    <row r="1679" spans="5:7" ht="12.75">
      <c r="E1679" s="1"/>
      <c r="F1679" s="7"/>
      <c r="G1679" s="6"/>
    </row>
    <row r="1680" spans="5:7" ht="12.75">
      <c r="E1680" s="1"/>
      <c r="F1680" s="7"/>
      <c r="G1680" s="6"/>
    </row>
    <row r="1681" spans="5:7" ht="12.75">
      <c r="E1681" s="1"/>
      <c r="F1681" s="7"/>
      <c r="G1681" s="6"/>
    </row>
    <row r="1682" spans="5:7" ht="12.75">
      <c r="E1682" s="1"/>
      <c r="F1682" s="7"/>
      <c r="G1682" s="6"/>
    </row>
    <row r="1683" spans="5:7" ht="12.75">
      <c r="E1683" s="1"/>
      <c r="F1683" s="7"/>
      <c r="G1683" s="6"/>
    </row>
    <row r="1684" spans="5:7" ht="12.75">
      <c r="E1684" s="1"/>
      <c r="F1684" s="7"/>
      <c r="G1684" s="6"/>
    </row>
    <row r="1685" spans="5:7" ht="12.75">
      <c r="E1685" s="1"/>
      <c r="F1685" s="7"/>
      <c r="G1685" s="6"/>
    </row>
    <row r="1686" spans="5:7" ht="12.75">
      <c r="E1686" s="1"/>
      <c r="F1686" s="7"/>
      <c r="G1686" s="6"/>
    </row>
    <row r="1687" spans="5:7" ht="12.75">
      <c r="E1687" s="1"/>
      <c r="F1687" s="7"/>
      <c r="G1687" s="6"/>
    </row>
    <row r="1688" spans="5:7" ht="12.75">
      <c r="E1688" s="1"/>
      <c r="F1688" s="7"/>
      <c r="G1688" s="6"/>
    </row>
    <row r="1689" spans="5:7" ht="12.75">
      <c r="E1689" s="1"/>
      <c r="F1689" s="7"/>
      <c r="G1689" s="6"/>
    </row>
    <row r="1690" spans="5:7" ht="12.75">
      <c r="E1690" s="1"/>
      <c r="F1690" s="7"/>
      <c r="G1690" s="6"/>
    </row>
    <row r="1691" spans="5:7" ht="12.75">
      <c r="E1691" s="1"/>
      <c r="F1691" s="7"/>
      <c r="G1691" s="6"/>
    </row>
    <row r="1692" spans="5:7" ht="12.75">
      <c r="E1692" s="1"/>
      <c r="F1692" s="7"/>
      <c r="G1692" s="6"/>
    </row>
    <row r="1693" spans="5:7" ht="12.75">
      <c r="E1693" s="1"/>
      <c r="F1693" s="7"/>
      <c r="G1693" s="6"/>
    </row>
    <row r="1694" spans="5:7" ht="12.75">
      <c r="E1694" s="1"/>
      <c r="F1694" s="7"/>
      <c r="G1694" s="6"/>
    </row>
    <row r="1695" spans="5:7" ht="12.75">
      <c r="E1695" s="1"/>
      <c r="F1695" s="7"/>
      <c r="G1695" s="6"/>
    </row>
    <row r="1696" spans="5:7" ht="12.75">
      <c r="E1696" s="1"/>
      <c r="F1696" s="7"/>
      <c r="G1696" s="6"/>
    </row>
    <row r="1697" spans="5:7" ht="12.75">
      <c r="E1697" s="1"/>
      <c r="F1697" s="7"/>
      <c r="G1697" s="6"/>
    </row>
    <row r="1698" spans="5:7" ht="12.75">
      <c r="E1698" s="1"/>
      <c r="F1698" s="7"/>
      <c r="G1698" s="6"/>
    </row>
    <row r="1699" spans="5:7" ht="12.75">
      <c r="E1699" s="1"/>
      <c r="F1699" s="7"/>
      <c r="G1699" s="6"/>
    </row>
    <row r="1700" spans="5:7" ht="12.75">
      <c r="E1700" s="1"/>
      <c r="F1700" s="7"/>
      <c r="G1700" s="6"/>
    </row>
    <row r="1701" spans="5:7" ht="12.75">
      <c r="E1701" s="1"/>
      <c r="F1701" s="7"/>
      <c r="G1701" s="6"/>
    </row>
    <row r="1702" spans="2:7" ht="12.75">
      <c r="B1702" s="1"/>
      <c r="E1702" s="1"/>
      <c r="F1702" s="7"/>
      <c r="G1702" s="6"/>
    </row>
    <row r="1703" spans="2:7" ht="12.75">
      <c r="B1703" s="1"/>
      <c r="C1703" s="9"/>
      <c r="D1703" s="9"/>
      <c r="E1703" s="1"/>
      <c r="F1703" s="7"/>
      <c r="G1703" s="6"/>
    </row>
    <row r="1704" spans="2:7" ht="12.75">
      <c r="B1704" s="1"/>
      <c r="C1704" s="9"/>
      <c r="D1704" s="9"/>
      <c r="E1704" s="1"/>
      <c r="F1704" s="7"/>
      <c r="G1704" s="6"/>
    </row>
    <row r="1705" spans="2:7" ht="12.75">
      <c r="B1705" s="1"/>
      <c r="C1705" s="9"/>
      <c r="D1705" s="9"/>
      <c r="E1705" s="1"/>
      <c r="F1705" s="7"/>
      <c r="G1705" s="6"/>
    </row>
    <row r="1706" spans="5:7" ht="12.75">
      <c r="E1706" s="1"/>
      <c r="F1706" s="7"/>
      <c r="G1706" s="6"/>
    </row>
    <row r="1707" spans="5:7" ht="12.75">
      <c r="E1707" s="1"/>
      <c r="F1707" s="7"/>
      <c r="G1707" s="6"/>
    </row>
    <row r="1708" spans="5:7" ht="12.75">
      <c r="E1708" s="1"/>
      <c r="F1708" s="7"/>
      <c r="G1708" s="6"/>
    </row>
    <row r="1709" spans="5:7" ht="12.75">
      <c r="E1709" s="1"/>
      <c r="F1709" s="7"/>
      <c r="G1709" s="6"/>
    </row>
    <row r="1710" spans="5:7" ht="12.75">
      <c r="E1710" s="1"/>
      <c r="F1710" s="7"/>
      <c r="G1710" s="6"/>
    </row>
    <row r="1711" spans="5:7" ht="12.75">
      <c r="E1711" s="1"/>
      <c r="F1711" s="7"/>
      <c r="G1711" s="6"/>
    </row>
    <row r="1712" spans="5:7" ht="12.75">
      <c r="E1712" s="1"/>
      <c r="F1712" s="7"/>
      <c r="G1712" s="6"/>
    </row>
    <row r="1713" spans="5:7" ht="12.75">
      <c r="E1713" s="1"/>
      <c r="F1713" s="7"/>
      <c r="G1713" s="6"/>
    </row>
    <row r="1714" spans="5:7" ht="12.75">
      <c r="E1714" s="1"/>
      <c r="F1714" s="7" t="s">
        <v>98</v>
      </c>
      <c r="G1714" s="6"/>
    </row>
    <row r="1715" spans="5:7" ht="12.75">
      <c r="E1715" s="1"/>
      <c r="F1715" s="7"/>
      <c r="G1715" s="6"/>
    </row>
    <row r="1716" spans="5:7" ht="12.75">
      <c r="E1716" s="1"/>
      <c r="F1716" s="7"/>
      <c r="G1716" s="6"/>
    </row>
    <row r="1717" spans="5:7" ht="12.75">
      <c r="E1717" s="1"/>
      <c r="F1717" s="7"/>
      <c r="G1717" s="6"/>
    </row>
    <row r="1718" spans="5:7" ht="12.75">
      <c r="E1718" s="1"/>
      <c r="F1718" s="7"/>
      <c r="G1718" s="6"/>
    </row>
    <row r="1719" spans="5:7" ht="12.75">
      <c r="E1719" s="1"/>
      <c r="F1719" s="7"/>
      <c r="G1719" s="6"/>
    </row>
    <row r="1720" spans="5:7" ht="12.75">
      <c r="E1720" s="1"/>
      <c r="F1720" s="7"/>
      <c r="G1720" s="6"/>
    </row>
    <row r="1721" spans="5:7" ht="12.75">
      <c r="E1721" s="1"/>
      <c r="F1721" s="7"/>
      <c r="G1721" s="6"/>
    </row>
    <row r="1722" spans="5:7" ht="12.75">
      <c r="E1722" s="1"/>
      <c r="F1722" s="7"/>
      <c r="G1722" s="6"/>
    </row>
    <row r="1723" spans="5:7" ht="12.75">
      <c r="E1723" s="1"/>
      <c r="F1723" s="7"/>
      <c r="G1723" s="6"/>
    </row>
    <row r="1724" spans="5:7" ht="12.75">
      <c r="E1724" s="1"/>
      <c r="F1724" s="7"/>
      <c r="G1724" s="6"/>
    </row>
    <row r="1725" spans="5:7" ht="12.75">
      <c r="E1725" s="1"/>
      <c r="F1725" s="7"/>
      <c r="G1725" s="6"/>
    </row>
    <row r="1726" spans="5:7" ht="12.75">
      <c r="E1726" s="1"/>
      <c r="F1726" s="7"/>
      <c r="G1726" s="6"/>
    </row>
    <row r="1727" spans="5:7" ht="12.75">
      <c r="E1727" s="1"/>
      <c r="F1727" s="7"/>
      <c r="G1727" s="6"/>
    </row>
    <row r="1728" spans="5:7" ht="12.75">
      <c r="E1728" s="1"/>
      <c r="F1728" s="7"/>
      <c r="G1728" s="6"/>
    </row>
    <row r="1729" spans="5:7" ht="12.75">
      <c r="E1729" s="1"/>
      <c r="F1729" s="7"/>
      <c r="G1729" s="6"/>
    </row>
    <row r="1730" spans="5:7" ht="12.75">
      <c r="E1730" s="1"/>
      <c r="F1730" s="7"/>
      <c r="G1730" s="6"/>
    </row>
    <row r="1731" spans="5:7" ht="12.75">
      <c r="E1731" s="1"/>
      <c r="F1731" s="7"/>
      <c r="G1731" s="6"/>
    </row>
    <row r="1732" spans="5:7" ht="12.75">
      <c r="E1732" s="1"/>
      <c r="F1732" s="7"/>
      <c r="G1732" s="6"/>
    </row>
    <row r="1733" spans="5:7" ht="12.75">
      <c r="E1733" s="1"/>
      <c r="F1733" s="7"/>
      <c r="G1733" s="6"/>
    </row>
    <row r="1734" spans="5:7" ht="12.75">
      <c r="E1734" s="1"/>
      <c r="F1734" s="7"/>
      <c r="G1734" s="6"/>
    </row>
    <row r="1735" spans="5:7" ht="12.75">
      <c r="E1735" s="1"/>
      <c r="F1735" s="7"/>
      <c r="G1735" s="6"/>
    </row>
    <row r="1736" spans="5:7" ht="12.75">
      <c r="E1736" s="1"/>
      <c r="F1736" s="7"/>
      <c r="G1736" s="6"/>
    </row>
    <row r="1737" spans="5:7" ht="12.75">
      <c r="E1737" s="1"/>
      <c r="F1737" s="7"/>
      <c r="G1737" s="6"/>
    </row>
    <row r="1738" spans="5:7" ht="12.75">
      <c r="E1738" s="1"/>
      <c r="F1738" s="7"/>
      <c r="G1738" s="6"/>
    </row>
    <row r="1739" spans="5:7" ht="12.75">
      <c r="E1739" s="1"/>
      <c r="F1739" s="7"/>
      <c r="G1739" s="6"/>
    </row>
    <row r="1740" spans="5:7" ht="12.75">
      <c r="E1740" s="1"/>
      <c r="F1740" s="7"/>
      <c r="G1740" s="6"/>
    </row>
    <row r="1741" spans="5:7" ht="12.75">
      <c r="E1741" s="1"/>
      <c r="F1741" s="7"/>
      <c r="G1741" s="6"/>
    </row>
    <row r="1742" spans="5:7" ht="12.75">
      <c r="E1742" s="1"/>
      <c r="F1742" s="7"/>
      <c r="G1742" s="6"/>
    </row>
    <row r="1743" spans="5:7" ht="12.75">
      <c r="E1743" s="1"/>
      <c r="F1743" s="7"/>
      <c r="G1743" s="6"/>
    </row>
    <row r="1744" spans="2:7" ht="12.75">
      <c r="B1744" s="117" t="s">
        <v>71</v>
      </c>
      <c r="E1744" s="1"/>
      <c r="F1744" s="7"/>
      <c r="G1744" s="6"/>
    </row>
    <row r="1745" spans="2:7" ht="12.75">
      <c r="B1745" s="1" t="s">
        <v>168</v>
      </c>
      <c r="E1745" s="1"/>
      <c r="F1745" s="7"/>
      <c r="G1745" s="6"/>
    </row>
    <row r="1746" spans="2:7" ht="12.75">
      <c r="B1746" s="1"/>
      <c r="E1746" s="1"/>
      <c r="F1746" s="7"/>
      <c r="G1746" s="6"/>
    </row>
    <row r="1747" spans="5:7" ht="12.75">
      <c r="E1747" s="1"/>
      <c r="F1747" s="7"/>
      <c r="G1747" s="6"/>
    </row>
    <row r="1748" spans="5:7" ht="12.75">
      <c r="E1748" s="1"/>
      <c r="F1748" s="7"/>
      <c r="G1748" s="6"/>
    </row>
    <row r="1749" spans="5:7" ht="12.75">
      <c r="E1749" s="1"/>
      <c r="F1749" s="7"/>
      <c r="G1749" s="6"/>
    </row>
    <row r="1750" spans="5:7" ht="12.75">
      <c r="E1750" s="1"/>
      <c r="F1750" s="7"/>
      <c r="G1750" s="6"/>
    </row>
    <row r="1751" spans="5:7" ht="12.75">
      <c r="E1751" s="1"/>
      <c r="F1751" s="7"/>
      <c r="G1751" s="6"/>
    </row>
    <row r="1752" spans="5:7" ht="12.75">
      <c r="E1752" s="1"/>
      <c r="F1752" s="7"/>
      <c r="G1752" s="6"/>
    </row>
    <row r="1753" spans="5:7" ht="12.75">
      <c r="E1753" s="1"/>
      <c r="F1753" s="7"/>
      <c r="G1753" s="6"/>
    </row>
    <row r="1754" spans="5:7" ht="12.75">
      <c r="E1754" s="1"/>
      <c r="F1754" s="7"/>
      <c r="G1754" s="6"/>
    </row>
    <row r="1755" spans="5:7" ht="12.75">
      <c r="E1755" s="1"/>
      <c r="F1755" s="7"/>
      <c r="G1755" s="6"/>
    </row>
    <row r="1756" spans="5:7" ht="12.75">
      <c r="E1756" s="1"/>
      <c r="F1756" s="7"/>
      <c r="G1756" s="6"/>
    </row>
    <row r="1757" spans="5:7" ht="12.75">
      <c r="E1757" s="1"/>
      <c r="F1757" s="7"/>
      <c r="G1757" s="6"/>
    </row>
    <row r="1758" spans="5:7" ht="12.75">
      <c r="E1758" s="1"/>
      <c r="F1758" s="7"/>
      <c r="G1758" s="6"/>
    </row>
    <row r="1759" spans="5:7" ht="12.75">
      <c r="E1759" s="1"/>
      <c r="F1759" s="7"/>
      <c r="G1759" s="6"/>
    </row>
    <row r="1760" spans="5:7" ht="12.75">
      <c r="E1760" s="1"/>
      <c r="F1760" s="7"/>
      <c r="G1760" s="6"/>
    </row>
    <row r="1761" spans="5:7" ht="12.75">
      <c r="E1761" s="1"/>
      <c r="F1761" s="7"/>
      <c r="G1761" s="6"/>
    </row>
    <row r="1762" spans="5:7" ht="12.75">
      <c r="E1762" s="1"/>
      <c r="F1762" s="7"/>
      <c r="G1762" s="6"/>
    </row>
    <row r="1763" spans="5:7" ht="12.75">
      <c r="E1763" s="1"/>
      <c r="F1763" s="7"/>
      <c r="G1763" s="6"/>
    </row>
    <row r="1764" spans="5:7" ht="12.75">
      <c r="E1764" s="1"/>
      <c r="F1764" s="7"/>
      <c r="G1764" s="6"/>
    </row>
    <row r="1765" spans="5:7" ht="12.75">
      <c r="E1765" s="1"/>
      <c r="F1765" s="7"/>
      <c r="G1765" s="6"/>
    </row>
    <row r="1766" spans="5:7" ht="12.75">
      <c r="E1766" s="1"/>
      <c r="F1766" s="7"/>
      <c r="G1766" s="6"/>
    </row>
    <row r="1767" spans="5:7" ht="12.75">
      <c r="E1767" s="1"/>
      <c r="F1767" s="7"/>
      <c r="G1767" s="6"/>
    </row>
    <row r="1768" spans="5:7" ht="12.75">
      <c r="E1768" s="1"/>
      <c r="F1768" s="7"/>
      <c r="G1768" s="6"/>
    </row>
    <row r="1769" spans="5:7" ht="12.75">
      <c r="E1769" s="1"/>
      <c r="F1769" s="7"/>
      <c r="G1769" s="6"/>
    </row>
    <row r="1770" spans="5:7" ht="12.75">
      <c r="E1770" s="1"/>
      <c r="F1770" s="7"/>
      <c r="G1770" s="6"/>
    </row>
    <row r="1771" spans="5:7" ht="12.75">
      <c r="E1771" s="1"/>
      <c r="F1771" s="7"/>
      <c r="G1771" s="6"/>
    </row>
    <row r="1772" spans="2:7" ht="12.75">
      <c r="B1772" s="1" t="s">
        <v>74</v>
      </c>
      <c r="C1772" s="9"/>
      <c r="D1772" s="9"/>
      <c r="E1772" s="9"/>
      <c r="F1772" s="9"/>
      <c r="G1772" s="6"/>
    </row>
    <row r="1773" spans="2:7" ht="12.75">
      <c r="B1773" s="1" t="s">
        <v>66</v>
      </c>
      <c r="G1773" s="6"/>
    </row>
    <row r="1774" spans="2:7" ht="12.75">
      <c r="B1774" s="1" t="s">
        <v>99</v>
      </c>
      <c r="G1774" s="6"/>
    </row>
    <row r="1775" spans="2:7" ht="12.75">
      <c r="B1775" s="1" t="s">
        <v>145</v>
      </c>
      <c r="G1775" s="6"/>
    </row>
    <row r="1776" spans="2:7" ht="12.75">
      <c r="B1776" s="1"/>
      <c r="G1776" s="6"/>
    </row>
    <row r="1777" spans="2:7" ht="12.75">
      <c r="B1777" s="113"/>
      <c r="C1777" s="105" t="s">
        <v>22</v>
      </c>
      <c r="D1777" s="66" t="s">
        <v>130</v>
      </c>
      <c r="E1777" s="81" t="s">
        <v>131</v>
      </c>
      <c r="G1777" s="6"/>
    </row>
    <row r="1778" spans="2:7" ht="12.75">
      <c r="B1778" s="114" t="s">
        <v>170</v>
      </c>
      <c r="C1778" s="153">
        <v>6725412</v>
      </c>
      <c r="D1778" s="157">
        <v>7261069</v>
      </c>
      <c r="E1778" s="157">
        <f>D1778-C1778</f>
        <v>535657</v>
      </c>
      <c r="G1778" s="6"/>
    </row>
    <row r="1779" spans="2:7" ht="12.75">
      <c r="B1779" s="63"/>
      <c r="C1779" s="156"/>
      <c r="D1779" s="156"/>
      <c r="E1779" s="99"/>
      <c r="G1779" s="6"/>
    </row>
    <row r="1780" spans="2:7" ht="12.75">
      <c r="B1780" s="115" t="s">
        <v>48</v>
      </c>
      <c r="C1780" s="158"/>
      <c r="D1780" s="158"/>
      <c r="E1780" s="54"/>
      <c r="G1780" s="6"/>
    </row>
    <row r="1781" spans="2:7" ht="12.75">
      <c r="B1781" s="100" t="s">
        <v>115</v>
      </c>
      <c r="C1781" s="156">
        <f>C1399</f>
        <v>7103</v>
      </c>
      <c r="D1781" s="156">
        <f>D1399</f>
        <v>14475</v>
      </c>
      <c r="E1781" s="156">
        <f>E1399</f>
        <v>7372</v>
      </c>
      <c r="G1781" s="6"/>
    </row>
    <row r="1782" spans="2:7" ht="12.75">
      <c r="B1782" s="100" t="s">
        <v>97</v>
      </c>
      <c r="C1782" s="106">
        <f>(C1781/C1778)*100</f>
        <v>0.10561434749276327</v>
      </c>
      <c r="D1782" s="106">
        <f>(D1781/D1778)*100</f>
        <v>0.19935081184326991</v>
      </c>
      <c r="E1782" s="102">
        <f>D1782-C1782</f>
        <v>0.09373646435050664</v>
      </c>
      <c r="G1782" s="6"/>
    </row>
    <row r="1783" spans="2:7" ht="12.75">
      <c r="B1783" s="62" t="s">
        <v>116</v>
      </c>
      <c r="C1783" s="156">
        <f>C1267</f>
        <v>329</v>
      </c>
      <c r="D1783" s="156">
        <f>D1267</f>
        <v>761</v>
      </c>
      <c r="E1783" s="156">
        <f>E1267</f>
        <v>432</v>
      </c>
      <c r="G1783" s="6"/>
    </row>
    <row r="1784" spans="2:7" ht="12.75">
      <c r="B1784" s="115" t="s">
        <v>69</v>
      </c>
      <c r="C1784" s="54"/>
      <c r="D1784" s="156"/>
      <c r="E1784" s="54"/>
      <c r="G1784" s="6"/>
    </row>
    <row r="1785" spans="2:5" ht="12.75">
      <c r="B1785" s="100" t="s">
        <v>34</v>
      </c>
      <c r="C1785" s="98"/>
      <c r="D1785" s="156">
        <v>25143</v>
      </c>
      <c r="E1785" s="99"/>
    </row>
    <row r="1786" spans="2:5" ht="12.75">
      <c r="B1786" s="100" t="s">
        <v>97</v>
      </c>
      <c r="C1786" s="116"/>
      <c r="D1786" s="106">
        <f>(D1785/D1778)*100</f>
        <v>0.34627132726599896</v>
      </c>
      <c r="E1786" s="102"/>
    </row>
    <row r="1787" spans="2:5" ht="12.75">
      <c r="B1787" s="62" t="s">
        <v>40</v>
      </c>
      <c r="C1787" s="98"/>
      <c r="D1787" s="156">
        <v>1234</v>
      </c>
      <c r="E1787" s="99"/>
    </row>
    <row r="1788" spans="2:5" ht="12.75">
      <c r="B1788" s="51"/>
      <c r="C1788" s="202"/>
      <c r="D1788" s="203"/>
      <c r="E1788" s="204"/>
    </row>
    <row r="1789" spans="2:5" ht="12.75">
      <c r="B1789" s="68" t="s">
        <v>84</v>
      </c>
      <c r="C1789" s="26"/>
      <c r="D1789" s="26"/>
      <c r="E1789" s="26"/>
    </row>
    <row r="1790" spans="2:5" ht="12.75">
      <c r="B1790" s="68" t="s">
        <v>181</v>
      </c>
      <c r="C1790" s="26"/>
      <c r="D1790" s="26"/>
      <c r="E1790" s="26"/>
    </row>
    <row r="1791" spans="2:5" ht="12.75">
      <c r="B1791" s="68" t="s">
        <v>91</v>
      </c>
      <c r="C1791" s="26"/>
      <c r="D1791" s="26"/>
      <c r="E1791" s="26"/>
    </row>
    <row r="1792" spans="2:7" ht="12.75">
      <c r="B1792" s="68" t="s">
        <v>49</v>
      </c>
      <c r="C1792" s="26"/>
      <c r="D1792" s="26"/>
      <c r="E1792" s="26"/>
      <c r="G1792" s="1"/>
    </row>
    <row r="1793" spans="2:7" ht="12.75">
      <c r="B1793" s="68" t="s">
        <v>70</v>
      </c>
      <c r="G1793" s="1"/>
    </row>
    <row r="1794" spans="2:7" ht="12.75">
      <c r="B1794" s="175" t="s">
        <v>191</v>
      </c>
      <c r="G1794" s="6"/>
    </row>
    <row r="1795" spans="2:7" ht="12.75">
      <c r="B1795" s="9" t="s">
        <v>159</v>
      </c>
      <c r="G1795" s="6"/>
    </row>
    <row r="1796" spans="2:7" ht="12.75">
      <c r="B1796" t="s">
        <v>171</v>
      </c>
      <c r="G1796" s="6"/>
    </row>
    <row r="1797" ht="12.75">
      <c r="G1797" s="6"/>
    </row>
    <row r="1798" ht="12.75">
      <c r="G1798" s="6"/>
    </row>
    <row r="1799" ht="12.75">
      <c r="G1799" s="6"/>
    </row>
    <row r="1800" ht="12.75">
      <c r="G1800" s="6"/>
    </row>
    <row r="1801" ht="12.75">
      <c r="G1801" s="6"/>
    </row>
    <row r="1802" ht="12.75">
      <c r="G1802" s="6"/>
    </row>
    <row r="1803" ht="12.75">
      <c r="G1803" s="6"/>
    </row>
    <row r="1804" ht="12.75">
      <c r="G1804" s="6"/>
    </row>
    <row r="1805" ht="12.75">
      <c r="G1805" s="6"/>
    </row>
    <row r="1806" ht="12.75">
      <c r="G1806" s="6"/>
    </row>
    <row r="1807" spans="2:7" ht="12.75">
      <c r="B1807" s="1"/>
      <c r="G1807" s="6"/>
    </row>
    <row r="1808" spans="2:7" ht="12.75">
      <c r="B1808" s="1"/>
      <c r="G1808" s="6"/>
    </row>
    <row r="1809" ht="12.75">
      <c r="G1809" s="6"/>
    </row>
    <row r="1810" spans="2:7" ht="12.75">
      <c r="B1810" s="118"/>
      <c r="C1810" s="9"/>
      <c r="D1810" s="9"/>
      <c r="E1810" s="9"/>
      <c r="G1810" s="6"/>
    </row>
    <row r="1811" spans="2:7" ht="12.75">
      <c r="B1811" s="118"/>
      <c r="C1811" s="9"/>
      <c r="D1811" s="9"/>
      <c r="E1811" s="9"/>
      <c r="G1811" s="6"/>
    </row>
    <row r="1812" spans="2:7" ht="12.75">
      <c r="B1812" s="118"/>
      <c r="C1812" s="9"/>
      <c r="D1812" s="9"/>
      <c r="E1812" s="9"/>
      <c r="F1812" s="9"/>
      <c r="G1812" s="6"/>
    </row>
    <row r="1813" spans="2:7" ht="12.75">
      <c r="B1813" s="118"/>
      <c r="C1813" s="9"/>
      <c r="D1813" s="9"/>
      <c r="E1813" s="9"/>
      <c r="F1813" s="9"/>
      <c r="G1813" s="6"/>
    </row>
    <row r="1814" spans="2:7" ht="12.75">
      <c r="B1814" s="118"/>
      <c r="C1814" s="9"/>
      <c r="D1814" s="9"/>
      <c r="E1814" s="9"/>
      <c r="F1814" s="9"/>
      <c r="G1814" s="6"/>
    </row>
    <row r="1815" spans="2:7" ht="12.75">
      <c r="B1815" s="118"/>
      <c r="C1815" s="9"/>
      <c r="D1815" s="9"/>
      <c r="E1815" s="9"/>
      <c r="F1815" s="9"/>
      <c r="G1815" s="6"/>
    </row>
    <row r="1816" spans="2:7" ht="12.75">
      <c r="B1816" s="118"/>
      <c r="C1816" s="9"/>
      <c r="D1816" s="9"/>
      <c r="E1816" s="9"/>
      <c r="F1816" s="9"/>
      <c r="G1816" s="6"/>
    </row>
    <row r="1817" spans="2:7" ht="12.75">
      <c r="B1817" s="118"/>
      <c r="C1817" s="9"/>
      <c r="D1817" s="9"/>
      <c r="E1817" s="9"/>
      <c r="F1817" s="9"/>
      <c r="G1817" s="6"/>
    </row>
    <row r="1818" spans="2:7" ht="12.75">
      <c r="B1818" s="118"/>
      <c r="C1818" s="9"/>
      <c r="D1818" s="9"/>
      <c r="E1818" s="9"/>
      <c r="F1818" s="9"/>
      <c r="G1818" s="6"/>
    </row>
    <row r="1819" spans="2:7" ht="12.75">
      <c r="B1819" s="118"/>
      <c r="C1819" s="9"/>
      <c r="D1819" s="9"/>
      <c r="E1819" s="9"/>
      <c r="F1819" s="9"/>
      <c r="G1819" s="6"/>
    </row>
    <row r="1820" spans="2:7" ht="12.75">
      <c r="B1820" s="118"/>
      <c r="C1820" s="9"/>
      <c r="D1820" s="9"/>
      <c r="E1820" s="9"/>
      <c r="F1820" s="9"/>
      <c r="G1820" s="6"/>
    </row>
    <row r="1821" spans="2:7" ht="12.75">
      <c r="B1821" s="118"/>
      <c r="C1821" s="9"/>
      <c r="D1821" s="9"/>
      <c r="E1821" s="9"/>
      <c r="F1821" s="9"/>
      <c r="G1821" s="6"/>
    </row>
    <row r="1822" spans="2:7" ht="12.75">
      <c r="B1822" s="118"/>
      <c r="C1822" s="9"/>
      <c r="D1822" s="9"/>
      <c r="E1822" s="9"/>
      <c r="F1822" s="9"/>
      <c r="G1822" s="6"/>
    </row>
    <row r="1823" spans="2:7" ht="12.75">
      <c r="B1823" s="118"/>
      <c r="C1823" s="9"/>
      <c r="D1823" s="9"/>
      <c r="E1823" s="9"/>
      <c r="F1823" s="9"/>
      <c r="G1823" s="6"/>
    </row>
    <row r="1824" spans="2:7" ht="12.75">
      <c r="B1824" s="118"/>
      <c r="C1824" s="9"/>
      <c r="D1824" s="9"/>
      <c r="E1824" s="9"/>
      <c r="F1824" s="9"/>
      <c r="G1824" s="6"/>
    </row>
    <row r="1825" spans="2:7" ht="12.75">
      <c r="B1825" s="118"/>
      <c r="C1825" s="9"/>
      <c r="D1825" s="9"/>
      <c r="E1825" s="9"/>
      <c r="F1825" s="9"/>
      <c r="G1825" s="6"/>
    </row>
    <row r="1826" spans="2:7" ht="12.75">
      <c r="B1826" s="118"/>
      <c r="C1826" s="9"/>
      <c r="D1826" s="9"/>
      <c r="E1826" s="9"/>
      <c r="F1826" s="9"/>
      <c r="G1826" s="6"/>
    </row>
    <row r="1827" spans="2:7" ht="12.75">
      <c r="B1827" s="118"/>
      <c r="C1827" s="9"/>
      <c r="D1827" s="9"/>
      <c r="E1827" s="9"/>
      <c r="F1827" s="9"/>
      <c r="G1827" s="6"/>
    </row>
    <row r="1828" spans="2:7" ht="12.75">
      <c r="B1828" s="118"/>
      <c r="C1828" s="9"/>
      <c r="D1828" s="9"/>
      <c r="E1828" s="9"/>
      <c r="F1828" s="9"/>
      <c r="G1828" s="6"/>
    </row>
    <row r="1829" spans="2:7" ht="12.75">
      <c r="B1829" s="118"/>
      <c r="C1829" s="9"/>
      <c r="D1829" s="9"/>
      <c r="E1829" s="9"/>
      <c r="F1829" s="9"/>
      <c r="G1829" s="6"/>
    </row>
    <row r="1830" spans="2:7" ht="12.75">
      <c r="B1830" s="118"/>
      <c r="C1830" s="9"/>
      <c r="D1830" s="9"/>
      <c r="E1830" s="9"/>
      <c r="F1830" s="9"/>
      <c r="G1830" s="6"/>
    </row>
    <row r="1831" spans="2:7" ht="12.75">
      <c r="B1831" s="117" t="s">
        <v>71</v>
      </c>
      <c r="C1831" s="9"/>
      <c r="D1831" s="9"/>
      <c r="E1831" s="9"/>
      <c r="F1831" s="9"/>
      <c r="G1831" s="6"/>
    </row>
    <row r="1832" spans="2:7" ht="12.75">
      <c r="B1832" s="118"/>
      <c r="C1832" s="9"/>
      <c r="D1832" s="9"/>
      <c r="E1832" s="9"/>
      <c r="F1832" s="9"/>
      <c r="G1832" s="6"/>
    </row>
    <row r="1833" spans="6:7" ht="12.75">
      <c r="F1833" s="9"/>
      <c r="G1833" s="6"/>
    </row>
    <row r="1834" spans="6:7" ht="12.75">
      <c r="F1834" s="9"/>
      <c r="G1834" s="6"/>
    </row>
    <row r="1835" spans="2:7" ht="12.75">
      <c r="B1835" s="118"/>
      <c r="C1835" s="9"/>
      <c r="D1835" s="9"/>
      <c r="E1835" s="9"/>
      <c r="F1835" s="9"/>
      <c r="G1835" s="6"/>
    </row>
    <row r="1836" ht="12.75">
      <c r="G1836" s="6"/>
    </row>
    <row r="1837" ht="12.75">
      <c r="G1837" s="6"/>
    </row>
    <row r="1838" spans="2:7" ht="12.75">
      <c r="B1838" s="1" t="s">
        <v>67</v>
      </c>
      <c r="E1838" s="1"/>
      <c r="F1838" s="9"/>
      <c r="G1838" s="6"/>
    </row>
    <row r="1839" spans="2:7" ht="12.75">
      <c r="B1839" s="1" t="s">
        <v>126</v>
      </c>
      <c r="C1839" s="9"/>
      <c r="D1839" s="9"/>
      <c r="E1839" s="9"/>
      <c r="G1839" s="6"/>
    </row>
    <row r="1840" spans="2:7" ht="12.75">
      <c r="B1840" s="1" t="s">
        <v>146</v>
      </c>
      <c r="C1840" s="9"/>
      <c r="D1840" s="9"/>
      <c r="E1840" s="9"/>
      <c r="F1840" s="1"/>
      <c r="G1840" s="6"/>
    </row>
    <row r="1841" spans="2:7" ht="12.75">
      <c r="B1841" s="221" t="s">
        <v>93</v>
      </c>
      <c r="C1841" s="66" t="s">
        <v>22</v>
      </c>
      <c r="D1841" s="66" t="s">
        <v>130</v>
      </c>
      <c r="E1841" s="81" t="s">
        <v>131</v>
      </c>
      <c r="F1841" s="1"/>
      <c r="G1841" s="6"/>
    </row>
    <row r="1842" spans="2:7" ht="12.75">
      <c r="B1842" s="220"/>
      <c r="C1842" s="75" t="s">
        <v>29</v>
      </c>
      <c r="D1842" s="75" t="s">
        <v>29</v>
      </c>
      <c r="E1842" s="76" t="s">
        <v>29</v>
      </c>
      <c r="F1842" s="8"/>
      <c r="G1842" s="6"/>
    </row>
    <row r="1843" spans="2:7" ht="12.75">
      <c r="B1843" s="222"/>
      <c r="C1843" s="69" t="s">
        <v>30</v>
      </c>
      <c r="D1843" s="69" t="s">
        <v>30</v>
      </c>
      <c r="E1843" s="74" t="s">
        <v>30</v>
      </c>
      <c r="F1843" s="8"/>
      <c r="G1843" s="6"/>
    </row>
    <row r="1844" spans="2:7" ht="12.75">
      <c r="B1844" s="62" t="s">
        <v>16</v>
      </c>
      <c r="C1844" s="197">
        <f aca="true" t="shared" si="13" ref="C1844:D1849">C2239+C2503+C2889</f>
        <v>32364</v>
      </c>
      <c r="D1844" s="197">
        <f t="shared" si="13"/>
        <v>30024</v>
      </c>
      <c r="E1844" s="184">
        <f aca="true" t="shared" si="14" ref="E1844:E1862">+D1844-C1844</f>
        <v>-2340</v>
      </c>
      <c r="F1844" s="8"/>
      <c r="G1844" s="6"/>
    </row>
    <row r="1845" spans="2:7" ht="12.75">
      <c r="B1845" s="62" t="s">
        <v>0</v>
      </c>
      <c r="C1845" s="197">
        <f t="shared" si="13"/>
        <v>10353</v>
      </c>
      <c r="D1845" s="197">
        <f t="shared" si="13"/>
        <v>11640</v>
      </c>
      <c r="E1845" s="184">
        <f t="shared" si="14"/>
        <v>1287</v>
      </c>
      <c r="F1845" s="8"/>
      <c r="G1845" s="6"/>
    </row>
    <row r="1846" spans="2:7" ht="12.75">
      <c r="B1846" s="62" t="s">
        <v>167</v>
      </c>
      <c r="C1846" s="197">
        <f t="shared" si="13"/>
        <v>6473</v>
      </c>
      <c r="D1846" s="197">
        <f t="shared" si="13"/>
        <v>8603</v>
      </c>
      <c r="E1846" s="184">
        <f t="shared" si="14"/>
        <v>2130</v>
      </c>
      <c r="F1846" s="8"/>
      <c r="G1846" s="6"/>
    </row>
    <row r="1847" spans="2:7" ht="12.75">
      <c r="B1847" s="62" t="s">
        <v>2</v>
      </c>
      <c r="C1847" s="197">
        <f t="shared" si="13"/>
        <v>2005</v>
      </c>
      <c r="D1847" s="197">
        <f t="shared" si="13"/>
        <v>3774</v>
      </c>
      <c r="E1847" s="184">
        <f t="shared" si="14"/>
        <v>1769</v>
      </c>
      <c r="F1847" s="8"/>
      <c r="G1847" s="6"/>
    </row>
    <row r="1848" spans="2:7" ht="12.75">
      <c r="B1848" s="62" t="s">
        <v>17</v>
      </c>
      <c r="C1848" s="197">
        <f t="shared" si="13"/>
        <v>3395</v>
      </c>
      <c r="D1848" s="197">
        <f t="shared" si="13"/>
        <v>6502</v>
      </c>
      <c r="E1848" s="184">
        <f t="shared" si="14"/>
        <v>3107</v>
      </c>
      <c r="F1848" s="8"/>
      <c r="G1848" s="6"/>
    </row>
    <row r="1849" spans="2:7" ht="12.75">
      <c r="B1849" s="62" t="s">
        <v>3</v>
      </c>
      <c r="C1849" s="197">
        <f t="shared" si="13"/>
        <v>3433</v>
      </c>
      <c r="D1849" s="197">
        <f t="shared" si="13"/>
        <v>4331</v>
      </c>
      <c r="E1849" s="184">
        <f t="shared" si="14"/>
        <v>898</v>
      </c>
      <c r="F1849" s="8"/>
      <c r="G1849" s="6"/>
    </row>
    <row r="1850" spans="2:7" ht="12.75">
      <c r="B1850" s="62" t="s">
        <v>18</v>
      </c>
      <c r="C1850" s="197">
        <v>26186</v>
      </c>
      <c r="D1850" s="197">
        <f aca="true" t="shared" si="15" ref="D1850:D1862">D2245+D2509+D2895</f>
        <v>32238</v>
      </c>
      <c r="E1850" s="184">
        <f t="shared" si="14"/>
        <v>6052</v>
      </c>
      <c r="F1850" s="8"/>
      <c r="G1850" s="6"/>
    </row>
    <row r="1851" spans="2:7" ht="12.75">
      <c r="B1851" s="62" t="s">
        <v>19</v>
      </c>
      <c r="C1851" s="197">
        <f aca="true" t="shared" si="16" ref="C1851:C1862">C2246+C2510+C2896</f>
        <v>10855</v>
      </c>
      <c r="D1851" s="197">
        <f t="shared" si="15"/>
        <v>15917</v>
      </c>
      <c r="E1851" s="184">
        <f t="shared" si="14"/>
        <v>5062</v>
      </c>
      <c r="F1851" s="8"/>
      <c r="G1851" s="6"/>
    </row>
    <row r="1852" spans="2:7" ht="12.75">
      <c r="B1852" s="62" t="s">
        <v>4</v>
      </c>
      <c r="C1852" s="197">
        <f t="shared" si="16"/>
        <v>38439</v>
      </c>
      <c r="D1852" s="197">
        <f t="shared" si="15"/>
        <v>46755</v>
      </c>
      <c r="E1852" s="184">
        <f t="shared" si="14"/>
        <v>8316</v>
      </c>
      <c r="F1852" s="8"/>
      <c r="G1852" s="6"/>
    </row>
    <row r="1853" spans="2:7" ht="12.75">
      <c r="B1853" s="62" t="s">
        <v>5</v>
      </c>
      <c r="C1853" s="197">
        <f t="shared" si="16"/>
        <v>10891</v>
      </c>
      <c r="D1853" s="197">
        <f t="shared" si="15"/>
        <v>16431</v>
      </c>
      <c r="E1853" s="184">
        <f t="shared" si="14"/>
        <v>5540</v>
      </c>
      <c r="F1853" s="8"/>
      <c r="G1853" s="6"/>
    </row>
    <row r="1854" spans="2:7" ht="12.75">
      <c r="B1854" s="62" t="s">
        <v>6</v>
      </c>
      <c r="C1854" s="197">
        <f t="shared" si="16"/>
        <v>4614</v>
      </c>
      <c r="D1854" s="197">
        <f t="shared" si="15"/>
        <v>7295</v>
      </c>
      <c r="E1854" s="184">
        <f t="shared" si="14"/>
        <v>2681</v>
      </c>
      <c r="F1854" s="8"/>
      <c r="G1854" s="6"/>
    </row>
    <row r="1855" spans="2:7" ht="12.75">
      <c r="B1855" s="62" t="s">
        <v>7</v>
      </c>
      <c r="C1855" s="197">
        <f t="shared" si="16"/>
        <v>8985</v>
      </c>
      <c r="D1855" s="197">
        <f t="shared" si="15"/>
        <v>10056</v>
      </c>
      <c r="E1855" s="184">
        <f t="shared" si="14"/>
        <v>1071</v>
      </c>
      <c r="F1855" s="8"/>
      <c r="G1855" s="6"/>
    </row>
    <row r="1856" spans="2:7" ht="12.75">
      <c r="B1856" s="62" t="s">
        <v>8</v>
      </c>
      <c r="C1856" s="197">
        <f t="shared" si="16"/>
        <v>20934</v>
      </c>
      <c r="D1856" s="197">
        <f t="shared" si="15"/>
        <v>33719</v>
      </c>
      <c r="E1856" s="184">
        <f t="shared" si="14"/>
        <v>12785</v>
      </c>
      <c r="F1856" s="8"/>
      <c r="G1856" s="6"/>
    </row>
    <row r="1857" spans="2:7" ht="12.75">
      <c r="B1857" s="62" t="s">
        <v>9</v>
      </c>
      <c r="C1857" s="197">
        <f t="shared" si="16"/>
        <v>2926</v>
      </c>
      <c r="D1857" s="197">
        <f t="shared" si="15"/>
        <v>3043</v>
      </c>
      <c r="E1857" s="184">
        <f t="shared" si="14"/>
        <v>117</v>
      </c>
      <c r="F1857" s="8"/>
      <c r="G1857" s="6"/>
    </row>
    <row r="1858" spans="2:7" ht="12.75">
      <c r="B1858" s="62" t="s">
        <v>10</v>
      </c>
      <c r="C1858" s="197">
        <f t="shared" si="16"/>
        <v>3972</v>
      </c>
      <c r="D1858" s="197">
        <f t="shared" si="15"/>
        <v>4983</v>
      </c>
      <c r="E1858" s="184">
        <f t="shared" si="14"/>
        <v>1011</v>
      </c>
      <c r="F1858" s="8"/>
      <c r="G1858" s="6"/>
    </row>
    <row r="1859" spans="2:7" ht="12.75">
      <c r="B1859" s="62" t="s">
        <v>11</v>
      </c>
      <c r="C1859" s="197">
        <f t="shared" si="16"/>
        <v>10491</v>
      </c>
      <c r="D1859" s="197">
        <f t="shared" si="15"/>
        <v>13477</v>
      </c>
      <c r="E1859" s="184">
        <f t="shared" si="14"/>
        <v>2986</v>
      </c>
      <c r="F1859" s="8"/>
      <c r="G1859" s="6"/>
    </row>
    <row r="1860" spans="2:7" ht="12.75">
      <c r="B1860" s="62" t="s">
        <v>12</v>
      </c>
      <c r="C1860" s="197">
        <f t="shared" si="16"/>
        <v>2405</v>
      </c>
      <c r="D1860" s="197">
        <f t="shared" si="15"/>
        <v>2626</v>
      </c>
      <c r="E1860" s="184">
        <f t="shared" si="14"/>
        <v>221</v>
      </c>
      <c r="F1860" s="8"/>
      <c r="G1860" s="6"/>
    </row>
    <row r="1861" spans="2:7" ht="12.75">
      <c r="B1861" s="62" t="s">
        <v>13</v>
      </c>
      <c r="C1861" s="197">
        <f t="shared" si="16"/>
        <v>104</v>
      </c>
      <c r="D1861" s="197">
        <f t="shared" si="15"/>
        <v>212</v>
      </c>
      <c r="E1861" s="184">
        <f t="shared" si="14"/>
        <v>108</v>
      </c>
      <c r="F1861" s="8"/>
      <c r="G1861" s="6"/>
    </row>
    <row r="1862" spans="2:7" ht="12.75">
      <c r="B1862" s="62" t="s">
        <v>14</v>
      </c>
      <c r="C1862" s="197">
        <f t="shared" si="16"/>
        <v>233</v>
      </c>
      <c r="D1862" s="197">
        <f t="shared" si="15"/>
        <v>200</v>
      </c>
      <c r="E1862" s="184">
        <f t="shared" si="14"/>
        <v>-33</v>
      </c>
      <c r="F1862" s="8"/>
      <c r="G1862" s="6"/>
    </row>
    <row r="1863" spans="2:7" ht="12.75">
      <c r="B1863" s="63" t="s">
        <v>15</v>
      </c>
      <c r="C1863" s="208">
        <f>SUM(C1844:C1862)</f>
        <v>199058</v>
      </c>
      <c r="D1863" s="208">
        <f>SUM(D1844:D1862)</f>
        <v>251826</v>
      </c>
      <c r="E1863" s="208">
        <f>SUM(E1844:E1862)</f>
        <v>52768</v>
      </c>
      <c r="F1863" s="8"/>
      <c r="G1863" s="6"/>
    </row>
    <row r="1864" spans="2:7" ht="12.75">
      <c r="B1864" s="9"/>
      <c r="C1864" s="10"/>
      <c r="D1864" s="10"/>
      <c r="E1864" s="16"/>
      <c r="F1864" s="8"/>
      <c r="G1864" s="6"/>
    </row>
    <row r="1865" spans="2:7" ht="12.75">
      <c r="B1865" s="68" t="s">
        <v>85</v>
      </c>
      <c r="C1865" s="7"/>
      <c r="D1865" s="37"/>
      <c r="E1865" s="16"/>
      <c r="F1865" s="8"/>
      <c r="G1865" s="6"/>
    </row>
    <row r="1866" spans="2:7" ht="12.75">
      <c r="B1866" s="68" t="s">
        <v>90</v>
      </c>
      <c r="C1866" s="7"/>
      <c r="D1866" s="37"/>
      <c r="E1866" s="7"/>
      <c r="F1866" s="7"/>
      <c r="G1866" s="6"/>
    </row>
    <row r="1867" spans="5:7" ht="12.75">
      <c r="E1867" s="1"/>
      <c r="F1867" s="7"/>
      <c r="G1867" s="6"/>
    </row>
    <row r="1868" spans="5:7" ht="12.75">
      <c r="E1868" s="1"/>
      <c r="F1868" s="7"/>
      <c r="G1868" s="6"/>
    </row>
    <row r="1869" spans="5:7" ht="12.75">
      <c r="E1869" s="1"/>
      <c r="F1869" s="7"/>
      <c r="G1869" s="6"/>
    </row>
    <row r="1870" spans="5:7" ht="12.75">
      <c r="E1870" s="1"/>
      <c r="F1870" s="7"/>
      <c r="G1870" s="6"/>
    </row>
    <row r="1871" spans="5:7" ht="12.75">
      <c r="E1871" s="1"/>
      <c r="F1871" s="7"/>
      <c r="G1871" s="6"/>
    </row>
    <row r="1872" spans="5:7" ht="12.75">
      <c r="E1872" s="1"/>
      <c r="F1872" s="7"/>
      <c r="G1872" s="6"/>
    </row>
    <row r="1873" spans="5:7" ht="12.75">
      <c r="E1873" s="1"/>
      <c r="F1873" s="7"/>
      <c r="G1873" s="6"/>
    </row>
    <row r="1874" spans="5:7" ht="12.75">
      <c r="E1874" s="1"/>
      <c r="F1874" s="7"/>
      <c r="G1874" s="6"/>
    </row>
    <row r="1875" spans="5:7" ht="12.75">
      <c r="E1875" s="1"/>
      <c r="F1875" s="7"/>
      <c r="G1875" s="6"/>
    </row>
    <row r="1876" spans="5:7" ht="12.75">
      <c r="E1876" s="1"/>
      <c r="F1876" s="7"/>
      <c r="G1876" s="6"/>
    </row>
    <row r="1877" spans="5:7" ht="12.75">
      <c r="E1877" s="1"/>
      <c r="F1877" s="7"/>
      <c r="G1877" s="6"/>
    </row>
    <row r="1878" spans="5:7" ht="12.75">
      <c r="E1878" s="1"/>
      <c r="F1878" s="7"/>
      <c r="G1878" s="6"/>
    </row>
    <row r="1879" spans="5:7" ht="12.75">
      <c r="E1879" s="1"/>
      <c r="F1879" s="7"/>
      <c r="G1879" s="6"/>
    </row>
    <row r="1880" spans="5:7" ht="12.75">
      <c r="E1880" s="1"/>
      <c r="F1880" s="7"/>
      <c r="G1880" s="6"/>
    </row>
    <row r="1881" spans="5:7" ht="12.75">
      <c r="E1881" s="1"/>
      <c r="F1881" s="7"/>
      <c r="G1881" s="6"/>
    </row>
    <row r="1882" spans="5:7" ht="12.75">
      <c r="E1882" s="1"/>
      <c r="F1882" s="7"/>
      <c r="G1882" s="6"/>
    </row>
    <row r="1883" spans="5:7" ht="12.75">
      <c r="E1883" s="1"/>
      <c r="F1883" s="7"/>
      <c r="G1883" s="6"/>
    </row>
    <row r="1884" spans="5:7" ht="12.75">
      <c r="E1884" s="1"/>
      <c r="F1884" s="7"/>
      <c r="G1884" s="6"/>
    </row>
    <row r="1885" spans="5:7" ht="12.75">
      <c r="E1885" s="1"/>
      <c r="F1885" s="7"/>
      <c r="G1885" s="6"/>
    </row>
    <row r="1886" spans="5:7" ht="12.75">
      <c r="E1886" s="1"/>
      <c r="F1886" s="7"/>
      <c r="G1886" s="6"/>
    </row>
    <row r="1887" spans="5:7" ht="12.75">
      <c r="E1887" s="1"/>
      <c r="F1887" s="7"/>
      <c r="G1887" s="6"/>
    </row>
    <row r="1888" spans="5:7" ht="12.75">
      <c r="E1888" s="1"/>
      <c r="F1888" s="7"/>
      <c r="G1888" s="6"/>
    </row>
    <row r="1889" spans="5:7" ht="12.75">
      <c r="E1889" s="1"/>
      <c r="F1889" s="7"/>
      <c r="G1889" s="6"/>
    </row>
    <row r="1890" spans="5:7" ht="12.75">
      <c r="E1890" s="1"/>
      <c r="F1890" s="7"/>
      <c r="G1890" s="6"/>
    </row>
    <row r="1891" spans="5:7" ht="12.75">
      <c r="E1891" s="1"/>
      <c r="F1891" s="7"/>
      <c r="G1891" s="6"/>
    </row>
    <row r="1892" spans="5:7" ht="12.75">
      <c r="E1892" s="1"/>
      <c r="F1892" s="7"/>
      <c r="G1892" s="6"/>
    </row>
    <row r="1893" spans="5:7" ht="12.75">
      <c r="E1893" s="1"/>
      <c r="F1893" s="7"/>
      <c r="G1893" s="6"/>
    </row>
    <row r="1894" spans="5:7" ht="12.75">
      <c r="E1894" s="1"/>
      <c r="F1894" s="7"/>
      <c r="G1894" s="6"/>
    </row>
    <row r="1895" spans="5:7" ht="12.75">
      <c r="E1895" s="1"/>
      <c r="F1895" s="7"/>
      <c r="G1895" s="6"/>
    </row>
    <row r="1896" spans="5:7" ht="12.75">
      <c r="E1896" s="1"/>
      <c r="F1896" s="7"/>
      <c r="G1896" s="6"/>
    </row>
    <row r="1897" spans="5:7" ht="12.75">
      <c r="E1897" s="1"/>
      <c r="F1897" s="7"/>
      <c r="G1897" s="6"/>
    </row>
    <row r="1898" spans="5:7" ht="12.75">
      <c r="E1898" s="1"/>
      <c r="F1898" s="7"/>
      <c r="G1898" s="6"/>
    </row>
    <row r="1899" spans="5:7" ht="12.75">
      <c r="E1899" s="1"/>
      <c r="F1899" s="7"/>
      <c r="G1899" s="6"/>
    </row>
    <row r="1900" spans="5:7" ht="12.75">
      <c r="E1900" s="1"/>
      <c r="F1900" s="7"/>
      <c r="G1900" s="6"/>
    </row>
    <row r="1901" spans="5:7" ht="12.75">
      <c r="E1901" s="1"/>
      <c r="F1901" s="7"/>
      <c r="G1901" s="6"/>
    </row>
    <row r="1902" spans="5:7" ht="12.75">
      <c r="E1902" s="1"/>
      <c r="F1902" s="7"/>
      <c r="G1902" s="6"/>
    </row>
    <row r="1903" spans="5:7" ht="12.75">
      <c r="E1903" s="1"/>
      <c r="F1903" s="7"/>
      <c r="G1903" s="6"/>
    </row>
    <row r="1904" spans="5:7" ht="12.75">
      <c r="E1904" s="1"/>
      <c r="F1904" s="7"/>
      <c r="G1904" s="6"/>
    </row>
    <row r="1905" spans="2:7" ht="12.75">
      <c r="B1905" s="1"/>
      <c r="E1905" s="1"/>
      <c r="G1905" s="6"/>
    </row>
    <row r="1906" spans="2:7" ht="12.75">
      <c r="B1906" s="1"/>
      <c r="E1906" s="1"/>
      <c r="G1906" s="6"/>
    </row>
    <row r="1907" spans="5:7" ht="12.75">
      <c r="E1907" s="1"/>
      <c r="G1907" s="6"/>
    </row>
    <row r="1908" spans="5:7" ht="12.75">
      <c r="E1908" s="1"/>
      <c r="G1908" s="6"/>
    </row>
    <row r="1909" spans="5:7" ht="12.75">
      <c r="E1909" s="1"/>
      <c r="G1909" s="6"/>
    </row>
    <row r="1910" spans="5:7" ht="12.75">
      <c r="E1910" s="1"/>
      <c r="G1910" s="6"/>
    </row>
    <row r="1911" spans="5:7" ht="12.75">
      <c r="E1911" s="1"/>
      <c r="G1911" s="6"/>
    </row>
    <row r="1912" spans="5:7" ht="12.75">
      <c r="E1912" s="1"/>
      <c r="G1912" s="6"/>
    </row>
    <row r="1913" spans="5:7" ht="12.75">
      <c r="E1913" s="1"/>
      <c r="G1913" s="6"/>
    </row>
    <row r="1914" spans="5:7" ht="12.75">
      <c r="E1914" s="1"/>
      <c r="G1914" s="6"/>
    </row>
    <row r="1915" spans="5:7" ht="12.75">
      <c r="E1915" s="1"/>
      <c r="G1915" s="6"/>
    </row>
    <row r="1916" spans="5:7" ht="12.75">
      <c r="E1916" s="1"/>
      <c r="G1916" s="6"/>
    </row>
    <row r="1917" spans="5:7" ht="12.75">
      <c r="E1917" s="1"/>
      <c r="G1917" s="6"/>
    </row>
    <row r="1918" spans="5:7" ht="12.75">
      <c r="E1918" s="1"/>
      <c r="G1918" s="6"/>
    </row>
    <row r="1919" spans="5:7" ht="12.75">
      <c r="E1919" s="1"/>
      <c r="G1919" s="6"/>
    </row>
    <row r="1920" spans="5:7" ht="12.75">
      <c r="E1920" s="1"/>
      <c r="G1920" s="6"/>
    </row>
    <row r="1921" spans="5:7" ht="12.75">
      <c r="E1921" s="1"/>
      <c r="G1921" s="6"/>
    </row>
    <row r="1922" spans="5:7" ht="12.75">
      <c r="E1922" s="1"/>
      <c r="G1922" s="6"/>
    </row>
    <row r="1923" spans="5:7" ht="12.75">
      <c r="E1923" s="1"/>
      <c r="G1923" s="6"/>
    </row>
    <row r="1924" spans="5:7" ht="12.75">
      <c r="E1924" s="1"/>
      <c r="G1924" s="6"/>
    </row>
    <row r="1925" spans="5:7" ht="12.75">
      <c r="E1925" s="1"/>
      <c r="G1925" s="6"/>
    </row>
    <row r="1926" spans="5:7" ht="12.75">
      <c r="E1926" s="1"/>
      <c r="G1926" s="6"/>
    </row>
    <row r="1927" spans="5:7" ht="12.75">
      <c r="E1927" s="1"/>
      <c r="G1927" s="6"/>
    </row>
    <row r="1928" spans="5:7" ht="12.75">
      <c r="E1928" s="1"/>
      <c r="G1928" s="6"/>
    </row>
    <row r="1929" spans="5:7" ht="12.75">
      <c r="E1929" s="1"/>
      <c r="G1929" s="6"/>
    </row>
    <row r="1930" spans="5:7" ht="12.75">
      <c r="E1930" s="1"/>
      <c r="G1930" s="6"/>
    </row>
    <row r="1931" spans="5:7" ht="12.75">
      <c r="E1931" s="1"/>
      <c r="G1931" s="6"/>
    </row>
    <row r="1932" spans="5:7" ht="12.75">
      <c r="E1932" s="1"/>
      <c r="G1932" s="6"/>
    </row>
    <row r="1933" spans="5:7" ht="12.75">
      <c r="E1933" s="1"/>
      <c r="G1933" s="6"/>
    </row>
    <row r="1934" spans="5:7" ht="12.75">
      <c r="E1934" s="1"/>
      <c r="G1934" s="6"/>
    </row>
    <row r="1935" spans="5:7" ht="12.75">
      <c r="E1935" s="1"/>
      <c r="G1935" s="6"/>
    </row>
    <row r="1936" spans="5:7" ht="12.75">
      <c r="E1936" s="1"/>
      <c r="G1936" s="6"/>
    </row>
    <row r="1937" spans="5:7" ht="12.75">
      <c r="E1937" s="1"/>
      <c r="G1937" s="6"/>
    </row>
    <row r="1938" spans="5:7" ht="12.75">
      <c r="E1938" s="1"/>
      <c r="G1938" s="6"/>
    </row>
    <row r="1939" spans="5:7" ht="12.75">
      <c r="E1939" s="1"/>
      <c r="G1939" s="6"/>
    </row>
    <row r="1940" spans="5:7" ht="12.75">
      <c r="E1940" s="1"/>
      <c r="G1940" s="6"/>
    </row>
    <row r="1941" spans="2:7" ht="12.75">
      <c r="B1941" s="1" t="s">
        <v>168</v>
      </c>
      <c r="E1941" s="1"/>
      <c r="G1941" s="6"/>
    </row>
    <row r="1942" spans="2:7" ht="12.75">
      <c r="B1942" s="1"/>
      <c r="E1942" s="1"/>
      <c r="G1942" s="6"/>
    </row>
    <row r="1943" spans="5:7" ht="12.75">
      <c r="E1943" s="1"/>
      <c r="G1943" s="6"/>
    </row>
    <row r="1944" spans="5:7" ht="12.75">
      <c r="E1944" s="1"/>
      <c r="G1944" s="6"/>
    </row>
    <row r="1945" spans="5:7" ht="12.75">
      <c r="E1945" s="1"/>
      <c r="G1945" s="6"/>
    </row>
    <row r="1946" spans="5:7" ht="12.75">
      <c r="E1946" s="1"/>
      <c r="G1946" s="6"/>
    </row>
    <row r="1947" spans="5:7" ht="12.75">
      <c r="E1947" s="1"/>
      <c r="G1947" s="6"/>
    </row>
    <row r="1948" spans="5:7" ht="12.75">
      <c r="E1948" s="1"/>
      <c r="G1948" s="6"/>
    </row>
    <row r="1949" spans="5:7" ht="12.75">
      <c r="E1949" s="1"/>
      <c r="G1949" s="6"/>
    </row>
    <row r="1950" spans="5:7" ht="12.75">
      <c r="E1950" s="1"/>
      <c r="G1950" s="6"/>
    </row>
    <row r="1951" spans="5:7" ht="12.75">
      <c r="E1951" s="1"/>
      <c r="G1951" s="6"/>
    </row>
    <row r="1952" spans="5:7" ht="12.75">
      <c r="E1952" s="1"/>
      <c r="G1952" s="6"/>
    </row>
    <row r="1953" spans="5:7" ht="12.75">
      <c r="E1953" s="1"/>
      <c r="G1953" s="6"/>
    </row>
    <row r="1954" spans="5:7" ht="12.75">
      <c r="E1954" s="1"/>
      <c r="G1954" s="6"/>
    </row>
    <row r="1955" spans="5:7" ht="12.75">
      <c r="E1955" s="1"/>
      <c r="G1955" s="6"/>
    </row>
    <row r="1956" spans="5:7" ht="12.75">
      <c r="E1956" s="1"/>
      <c r="G1956" s="6"/>
    </row>
    <row r="1957" spans="5:7" ht="12.75">
      <c r="E1957" s="1"/>
      <c r="G1957" s="6"/>
    </row>
    <row r="1958" spans="5:7" ht="12.75">
      <c r="E1958" s="1"/>
      <c r="G1958" s="6"/>
    </row>
    <row r="1959" spans="5:7" ht="12.75">
      <c r="E1959" s="1"/>
      <c r="G1959" s="6"/>
    </row>
    <row r="1960" spans="5:7" ht="12.75">
      <c r="E1960" s="1"/>
      <c r="G1960" s="6"/>
    </row>
    <row r="1961" spans="5:7" ht="12.75">
      <c r="E1961" s="1"/>
      <c r="G1961" s="6"/>
    </row>
    <row r="1962" spans="5:7" ht="12.75">
      <c r="E1962" s="1"/>
      <c r="G1962" s="6"/>
    </row>
    <row r="1963" spans="5:7" ht="12.75">
      <c r="E1963" s="1"/>
      <c r="G1963" s="6"/>
    </row>
    <row r="1964" spans="5:7" ht="12.75">
      <c r="E1964" s="1"/>
      <c r="G1964" s="6"/>
    </row>
    <row r="1965" spans="5:7" ht="12.75">
      <c r="E1965" s="1"/>
      <c r="G1965" s="6"/>
    </row>
    <row r="1966" spans="5:7" ht="12.75">
      <c r="E1966" s="1"/>
      <c r="G1966" s="6"/>
    </row>
    <row r="1967" spans="5:7" ht="12.75">
      <c r="E1967" s="1"/>
      <c r="G1967" s="6"/>
    </row>
    <row r="1968" spans="5:7" ht="12.75">
      <c r="E1968" s="1"/>
      <c r="G1968" s="6"/>
    </row>
    <row r="1969" ht="12.75">
      <c r="G1969" s="6"/>
    </row>
    <row r="1970" spans="2:7" ht="12.75">
      <c r="B1970" s="1" t="s">
        <v>75</v>
      </c>
      <c r="E1970" s="1"/>
      <c r="F1970" s="7"/>
      <c r="G1970" s="6"/>
    </row>
    <row r="1971" spans="2:7" ht="12.75">
      <c r="B1971" s="1" t="s">
        <v>147</v>
      </c>
      <c r="C1971" s="9"/>
      <c r="D1971" s="9"/>
      <c r="E1971" s="9"/>
      <c r="F1971" s="7"/>
      <c r="G1971" s="6"/>
    </row>
    <row r="1972" spans="2:7" ht="12.75">
      <c r="B1972" s="9"/>
      <c r="C1972" s="9"/>
      <c r="D1972" s="9"/>
      <c r="E1972" s="9"/>
      <c r="F1972" s="7"/>
      <c r="G1972" s="6"/>
    </row>
    <row r="1973" spans="2:7" ht="12.75">
      <c r="B1973" s="221" t="s">
        <v>93</v>
      </c>
      <c r="C1973" s="66" t="s">
        <v>22</v>
      </c>
      <c r="D1973" s="66" t="s">
        <v>130</v>
      </c>
      <c r="E1973" s="81" t="s">
        <v>131</v>
      </c>
      <c r="F1973" s="7"/>
      <c r="G1973" s="6"/>
    </row>
    <row r="1974" spans="2:7" ht="12.75">
      <c r="B1974" s="220"/>
      <c r="C1974" s="69" t="s">
        <v>95</v>
      </c>
      <c r="D1974" s="69" t="s">
        <v>95</v>
      </c>
      <c r="E1974" s="69" t="s">
        <v>95</v>
      </c>
      <c r="F1974" s="7"/>
      <c r="G1974" s="6"/>
    </row>
    <row r="1975" spans="2:7" ht="12.75">
      <c r="B1975" s="62" t="s">
        <v>16</v>
      </c>
      <c r="C1975" s="70">
        <f aca="true" t="shared" si="17" ref="C1975:D1994">(C1844/C68)*100</f>
        <v>3.111707651008776</v>
      </c>
      <c r="D1975" s="70">
        <f t="shared" si="17"/>
        <v>2.6604403053516283</v>
      </c>
      <c r="E1975" s="71">
        <f aca="true" t="shared" si="18" ref="E1975:E1994">+D1975-C1975</f>
        <v>-0.4512673456571479</v>
      </c>
      <c r="F1975" s="7"/>
      <c r="G1975" s="6"/>
    </row>
    <row r="1976" spans="2:7" ht="12.75">
      <c r="B1976" s="62" t="s">
        <v>0</v>
      </c>
      <c r="C1976" s="70">
        <f t="shared" si="17"/>
        <v>4.07908371321516</v>
      </c>
      <c r="D1976" s="70">
        <f t="shared" si="17"/>
        <v>4.434961517945592</v>
      </c>
      <c r="E1976" s="71">
        <f t="shared" si="18"/>
        <v>0.35587780473043207</v>
      </c>
      <c r="F1976" s="7"/>
      <c r="G1976" s="6"/>
    </row>
    <row r="1977" spans="2:7" ht="12.75">
      <c r="B1977" s="62" t="s">
        <v>1</v>
      </c>
      <c r="C1977" s="70">
        <f t="shared" si="17"/>
        <v>2.8258848079769145</v>
      </c>
      <c r="D1977" s="70">
        <f t="shared" si="17"/>
        <v>3.613567153208023</v>
      </c>
      <c r="E1977" s="71">
        <f t="shared" si="18"/>
        <v>0.7876823452311084</v>
      </c>
      <c r="F1977" s="7"/>
      <c r="G1977" s="6"/>
    </row>
    <row r="1978" spans="2:7" ht="12.75">
      <c r="B1978" s="62" t="s">
        <v>2</v>
      </c>
      <c r="C1978" s="70">
        <f t="shared" si="17"/>
        <v>1.6241393276630216</v>
      </c>
      <c r="D1978" s="70">
        <f t="shared" si="17"/>
        <v>2.829446031353321</v>
      </c>
      <c r="E1978" s="71">
        <f t="shared" si="18"/>
        <v>1.2053067036902996</v>
      </c>
      <c r="F1978" s="7"/>
      <c r="G1978" s="6"/>
    </row>
    <row r="1979" spans="2:7" ht="12.75">
      <c r="B1979" s="62" t="s">
        <v>17</v>
      </c>
      <c r="C1979" s="70">
        <f t="shared" si="17"/>
        <v>1.7476937649287538</v>
      </c>
      <c r="D1979" s="70">
        <f t="shared" si="17"/>
        <v>2.849979398795487</v>
      </c>
      <c r="E1979" s="71">
        <f t="shared" si="18"/>
        <v>1.1022856338667333</v>
      </c>
      <c r="F1979" s="7"/>
      <c r="G1979" s="6"/>
    </row>
    <row r="1980" spans="2:7" ht="12.75">
      <c r="B1980" s="62" t="s">
        <v>3</v>
      </c>
      <c r="C1980" s="70">
        <f t="shared" si="17"/>
        <v>3.4531664923151206</v>
      </c>
      <c r="D1980" s="70">
        <f t="shared" si="17"/>
        <v>4.116411470065486</v>
      </c>
      <c r="E1980" s="71">
        <f t="shared" si="18"/>
        <v>0.6632449777503657</v>
      </c>
      <c r="F1980" s="7"/>
      <c r="G1980" s="6"/>
    </row>
    <row r="1981" spans="2:7" ht="12.75">
      <c r="B1981" s="62" t="s">
        <v>18</v>
      </c>
      <c r="C1981" s="70">
        <f t="shared" si="17"/>
        <v>4.801475684576089</v>
      </c>
      <c r="D1981" s="70">
        <f t="shared" si="17"/>
        <v>5.657437078166624</v>
      </c>
      <c r="E1981" s="71">
        <f t="shared" si="18"/>
        <v>0.855961393590535</v>
      </c>
      <c r="F1981" s="7"/>
      <c r="G1981" s="6"/>
    </row>
    <row r="1982" spans="2:7" ht="12.75">
      <c r="B1982" s="62" t="s">
        <v>19</v>
      </c>
      <c r="C1982" s="70">
        <f t="shared" si="17"/>
        <v>3.1815956926089086</v>
      </c>
      <c r="D1982" s="70">
        <f t="shared" si="17"/>
        <v>4.439095949398155</v>
      </c>
      <c r="E1982" s="71">
        <f t="shared" si="18"/>
        <v>1.2575002567892462</v>
      </c>
      <c r="F1982" s="7"/>
      <c r="G1982" s="6"/>
    </row>
    <row r="1983" spans="2:7" ht="12.75">
      <c r="B1983" s="62" t="s">
        <v>4</v>
      </c>
      <c r="C1983" s="70">
        <f t="shared" si="17"/>
        <v>3.5911880938367107</v>
      </c>
      <c r="D1983" s="70">
        <f t="shared" si="17"/>
        <v>4.06646193024524</v>
      </c>
      <c r="E1983" s="71">
        <f t="shared" si="18"/>
        <v>0.4752738364085296</v>
      </c>
      <c r="F1983" s="7"/>
      <c r="G1983" s="6"/>
    </row>
    <row r="1984" spans="2:7" ht="12.75">
      <c r="B1984" s="62" t="s">
        <v>5</v>
      </c>
      <c r="C1984" s="70">
        <f t="shared" si="17"/>
        <v>1.6334384697181716</v>
      </c>
      <c r="D1984" s="70">
        <f t="shared" si="17"/>
        <v>2.2180644481972407</v>
      </c>
      <c r="E1984" s="71">
        <f t="shared" si="18"/>
        <v>0.584625978479069</v>
      </c>
      <c r="F1984" s="7"/>
      <c r="G1984" s="6"/>
    </row>
    <row r="1985" spans="2:7" ht="12.75">
      <c r="B1985" s="62" t="s">
        <v>6</v>
      </c>
      <c r="C1985" s="70">
        <f t="shared" si="17"/>
        <v>2.323836193219878</v>
      </c>
      <c r="D1985" s="70">
        <f t="shared" si="17"/>
        <v>3.5076668606020975</v>
      </c>
      <c r="E1985" s="71">
        <f t="shared" si="18"/>
        <v>1.1838306673822196</v>
      </c>
      <c r="F1985" s="7"/>
      <c r="G1985" s="6"/>
    </row>
    <row r="1986" spans="2:7" ht="12.75">
      <c r="B1986" s="62" t="s">
        <v>7</v>
      </c>
      <c r="C1986" s="70">
        <f t="shared" si="17"/>
        <v>1.6523135147660004</v>
      </c>
      <c r="D1986" s="70">
        <f t="shared" si="17"/>
        <v>1.7161083114183664</v>
      </c>
      <c r="E1986" s="71">
        <f t="shared" si="18"/>
        <v>0.06379479665236598</v>
      </c>
      <c r="F1986" s="7"/>
      <c r="G1986" s="6"/>
    </row>
    <row r="1987" spans="2:7" ht="12.75">
      <c r="B1987" s="62" t="s">
        <v>8</v>
      </c>
      <c r="C1987" s="70">
        <f t="shared" si="17"/>
        <v>2.7742291157558827</v>
      </c>
      <c r="D1987" s="70">
        <f t="shared" si="17"/>
        <v>4.058427685748984</v>
      </c>
      <c r="E1987" s="71">
        <f t="shared" si="18"/>
        <v>1.2841985699931011</v>
      </c>
      <c r="F1987" s="7"/>
      <c r="G1987" s="6"/>
    </row>
    <row r="1988" spans="2:7" ht="12.75">
      <c r="B1988" s="62" t="s">
        <v>9</v>
      </c>
      <c r="C1988" s="70">
        <f t="shared" si="17"/>
        <v>1.7997293640054128</v>
      </c>
      <c r="D1988" s="70">
        <f t="shared" si="17"/>
        <v>1.700161467848902</v>
      </c>
      <c r="E1988" s="71">
        <f t="shared" si="18"/>
        <v>-0.09956789615651074</v>
      </c>
      <c r="F1988" s="7"/>
      <c r="G1988" s="6"/>
    </row>
    <row r="1989" spans="2:7" ht="12.75">
      <c r="B1989" s="62" t="s">
        <v>10</v>
      </c>
      <c r="C1989" s="70">
        <f t="shared" si="17"/>
        <v>4.087639316256908</v>
      </c>
      <c r="D1989" s="70">
        <f t="shared" si="17"/>
        <v>4.828488372093023</v>
      </c>
      <c r="E1989" s="71">
        <f t="shared" si="18"/>
        <v>0.7408490558361152</v>
      </c>
      <c r="F1989" s="7"/>
      <c r="G1989" s="6"/>
    </row>
    <row r="1990" spans="2:7" ht="12.75">
      <c r="B1990" s="62" t="s">
        <v>11</v>
      </c>
      <c r="C1990" s="70">
        <f t="shared" si="17"/>
        <v>2.9662406695317802</v>
      </c>
      <c r="D1990" s="70">
        <f t="shared" si="17"/>
        <v>3.511821159523766</v>
      </c>
      <c r="E1990" s="71">
        <f t="shared" si="18"/>
        <v>0.5455804899919858</v>
      </c>
      <c r="F1990" s="7"/>
      <c r="G1990" s="6"/>
    </row>
    <row r="1991" spans="2:7" ht="12.75">
      <c r="B1991" s="62" t="s">
        <v>12</v>
      </c>
      <c r="C1991" s="70">
        <f t="shared" si="17"/>
        <v>4.686373467916366</v>
      </c>
      <c r="D1991" s="70">
        <f t="shared" si="17"/>
        <v>4.724891143977833</v>
      </c>
      <c r="E1991" s="71">
        <f t="shared" si="18"/>
        <v>0.03851767606146694</v>
      </c>
      <c r="F1991" s="7"/>
      <c r="G1991" s="6"/>
    </row>
    <row r="1992" spans="2:7" ht="12.75">
      <c r="B1992" s="62" t="s">
        <v>13</v>
      </c>
      <c r="C1992" s="70">
        <f t="shared" si="17"/>
        <v>1.3395157135497167</v>
      </c>
      <c r="D1992" s="70">
        <f t="shared" si="17"/>
        <v>2.57844806616395</v>
      </c>
      <c r="E1992" s="71">
        <f t="shared" si="18"/>
        <v>1.2389323526142335</v>
      </c>
      <c r="F1992" s="7"/>
      <c r="G1992" s="6"/>
    </row>
    <row r="1993" spans="2:7" ht="12.75">
      <c r="B1993" s="62" t="s">
        <v>14</v>
      </c>
      <c r="C1993" s="70">
        <f t="shared" si="17"/>
        <v>3.650893136947665</v>
      </c>
      <c r="D1993" s="70">
        <f t="shared" si="17"/>
        <v>2.7288852503752214</v>
      </c>
      <c r="E1993" s="71">
        <f t="shared" si="18"/>
        <v>-0.9220078865724437</v>
      </c>
      <c r="F1993" s="7"/>
      <c r="G1993" s="6"/>
    </row>
    <row r="1994" spans="2:7" ht="12.75">
      <c r="B1994" s="63" t="s">
        <v>15</v>
      </c>
      <c r="C1994" s="72">
        <f t="shared" si="17"/>
        <v>2.9535764808315323</v>
      </c>
      <c r="D1994" s="72">
        <f t="shared" si="17"/>
        <v>3.460755130816231</v>
      </c>
      <c r="E1994" s="73">
        <f t="shared" si="18"/>
        <v>0.5071786499846986</v>
      </c>
      <c r="F1994" s="7"/>
      <c r="G1994" s="6"/>
    </row>
    <row r="1995" spans="2:7" ht="12.75">
      <c r="B1995" s="1"/>
      <c r="C1995" s="20"/>
      <c r="D1995" s="20"/>
      <c r="E1995" s="31"/>
      <c r="F1995" s="7"/>
      <c r="G1995" s="6"/>
    </row>
    <row r="1996" spans="2:7" ht="12.75">
      <c r="B1996" s="68" t="s">
        <v>84</v>
      </c>
      <c r="C1996" s="10"/>
      <c r="D1996" s="30"/>
      <c r="E1996" s="29"/>
      <c r="F1996" s="7"/>
      <c r="G1996" s="6"/>
    </row>
    <row r="1997" spans="2:7" ht="12.75">
      <c r="B1997" s="68" t="s">
        <v>180</v>
      </c>
      <c r="C1997" s="10"/>
      <c r="D1997" s="30"/>
      <c r="E1997" s="29"/>
      <c r="F1997" s="7"/>
      <c r="G1997" s="6"/>
    </row>
    <row r="1998" spans="2:7" ht="12.75">
      <c r="B1998" s="68" t="s">
        <v>96</v>
      </c>
      <c r="C1998" s="10"/>
      <c r="D1998" s="30"/>
      <c r="E1998" s="29"/>
      <c r="F1998" s="7"/>
      <c r="G1998" s="6"/>
    </row>
    <row r="1999" spans="2:7" ht="12.75">
      <c r="B1999" s="1"/>
      <c r="C1999" s="7"/>
      <c r="D1999" s="7"/>
      <c r="E1999" s="7"/>
      <c r="F1999" s="7"/>
      <c r="G1999" s="6"/>
    </row>
    <row r="2000" spans="2:7" ht="12.75">
      <c r="B2000" s="1"/>
      <c r="C2000" s="7"/>
      <c r="D2000" s="7"/>
      <c r="E2000" s="7"/>
      <c r="F2000" s="7"/>
      <c r="G2000" s="6"/>
    </row>
    <row r="2001" spans="2:7" ht="12.75">
      <c r="B2001" s="1"/>
      <c r="C2001" s="7"/>
      <c r="D2001" s="7"/>
      <c r="E2001" s="7"/>
      <c r="F2001" s="7"/>
      <c r="G2001" s="6"/>
    </row>
    <row r="2002" spans="2:7" ht="12.75">
      <c r="B2002" s="1"/>
      <c r="C2002" s="7"/>
      <c r="D2002" s="7"/>
      <c r="E2002" s="7"/>
      <c r="F2002" s="7"/>
      <c r="G2002" s="6"/>
    </row>
    <row r="2003" spans="2:7" ht="12.75">
      <c r="B2003" s="1"/>
      <c r="C2003" s="7"/>
      <c r="D2003" s="7"/>
      <c r="E2003" s="7"/>
      <c r="F2003" s="7"/>
      <c r="G2003" s="6"/>
    </row>
    <row r="2004" spans="2:7" ht="12.75">
      <c r="B2004" s="1"/>
      <c r="C2004" s="7"/>
      <c r="D2004" s="7"/>
      <c r="E2004" s="7"/>
      <c r="F2004" s="7"/>
      <c r="G2004" s="6"/>
    </row>
    <row r="2005" spans="2:7" ht="12.75">
      <c r="B2005" s="1"/>
      <c r="C2005" s="7"/>
      <c r="D2005" s="7"/>
      <c r="E2005" s="7"/>
      <c r="F2005" s="7"/>
      <c r="G2005" s="6"/>
    </row>
    <row r="2006" spans="2:7" ht="12.75">
      <c r="B2006" s="1"/>
      <c r="C2006" s="7"/>
      <c r="D2006" s="7"/>
      <c r="E2006" s="7"/>
      <c r="F2006" s="7"/>
      <c r="G2006" s="6"/>
    </row>
    <row r="2007" spans="2:7" ht="12.75">
      <c r="B2007" s="1"/>
      <c r="C2007" s="7"/>
      <c r="D2007" s="7"/>
      <c r="E2007" s="7"/>
      <c r="F2007" s="7"/>
      <c r="G2007" s="6"/>
    </row>
    <row r="2008" spans="2:7" ht="12.75">
      <c r="B2008" s="1"/>
      <c r="C2008" s="7"/>
      <c r="D2008" s="7"/>
      <c r="E2008" s="7"/>
      <c r="F2008" s="7"/>
      <c r="G2008" s="6"/>
    </row>
    <row r="2009" spans="2:7" ht="12.75">
      <c r="B2009" s="1"/>
      <c r="C2009" s="7"/>
      <c r="D2009" s="7"/>
      <c r="E2009" s="7"/>
      <c r="F2009" s="7"/>
      <c r="G2009" s="6"/>
    </row>
    <row r="2010" spans="2:7" ht="12.75">
      <c r="B2010" s="1"/>
      <c r="C2010" s="7"/>
      <c r="D2010" s="7"/>
      <c r="E2010" s="7"/>
      <c r="F2010" s="7"/>
      <c r="G2010" s="6"/>
    </row>
    <row r="2011" spans="2:7" ht="12.75">
      <c r="B2011" s="1"/>
      <c r="C2011" s="7"/>
      <c r="D2011" s="7"/>
      <c r="E2011" s="7"/>
      <c r="F2011" s="7"/>
      <c r="G2011" s="6"/>
    </row>
    <row r="2012" spans="2:7" ht="12.75">
      <c r="B2012" s="1"/>
      <c r="C2012" s="7"/>
      <c r="D2012" s="7"/>
      <c r="E2012" s="7"/>
      <c r="F2012" s="7"/>
      <c r="G2012" s="6"/>
    </row>
    <row r="2013" spans="2:7" ht="12.75">
      <c r="B2013" s="1"/>
      <c r="C2013" s="7"/>
      <c r="D2013" s="7"/>
      <c r="E2013" s="7"/>
      <c r="F2013" s="7"/>
      <c r="G2013" s="6"/>
    </row>
    <row r="2014" spans="2:7" ht="12.75">
      <c r="B2014" s="1"/>
      <c r="C2014" s="7"/>
      <c r="D2014" s="7"/>
      <c r="E2014" s="7"/>
      <c r="F2014" s="7"/>
      <c r="G2014" s="6"/>
    </row>
    <row r="2015" spans="2:7" ht="12.75">
      <c r="B2015" s="1"/>
      <c r="C2015" s="7"/>
      <c r="D2015" s="7"/>
      <c r="E2015" s="7"/>
      <c r="F2015" s="7"/>
      <c r="G2015" s="6"/>
    </row>
    <row r="2016" spans="2:7" ht="12.75">
      <c r="B2016" s="1"/>
      <c r="C2016" s="7"/>
      <c r="D2016" s="7"/>
      <c r="E2016" s="7"/>
      <c r="F2016" s="7"/>
      <c r="G2016" s="6"/>
    </row>
    <row r="2017" spans="2:7" ht="12.75">
      <c r="B2017" s="1"/>
      <c r="C2017" s="7"/>
      <c r="D2017" s="7"/>
      <c r="E2017" s="7"/>
      <c r="F2017" s="7"/>
      <c r="G2017" s="6"/>
    </row>
    <row r="2018" spans="2:7" ht="12.75">
      <c r="B2018" s="1"/>
      <c r="C2018" s="7"/>
      <c r="D2018" s="7"/>
      <c r="E2018" s="7"/>
      <c r="F2018" s="7"/>
      <c r="G2018" s="6"/>
    </row>
    <row r="2019" spans="2:7" ht="12.75">
      <c r="B2019" s="1"/>
      <c r="C2019" s="7"/>
      <c r="D2019" s="7"/>
      <c r="E2019" s="7"/>
      <c r="F2019" s="7"/>
      <c r="G2019" s="6"/>
    </row>
    <row r="2020" spans="2:7" ht="12.75">
      <c r="B2020" s="1"/>
      <c r="C2020" s="7"/>
      <c r="D2020" s="7"/>
      <c r="E2020" s="7"/>
      <c r="F2020" s="7"/>
      <c r="G2020" s="6"/>
    </row>
    <row r="2021" spans="2:7" ht="12.75">
      <c r="B2021" s="1"/>
      <c r="C2021" s="7"/>
      <c r="D2021" s="7"/>
      <c r="E2021" s="7"/>
      <c r="F2021" s="7"/>
      <c r="G2021" s="6"/>
    </row>
    <row r="2022" spans="2:7" ht="12.75">
      <c r="B2022" s="1"/>
      <c r="C2022" s="7"/>
      <c r="D2022" s="7"/>
      <c r="E2022" s="7"/>
      <c r="F2022" s="7"/>
      <c r="G2022" s="6"/>
    </row>
    <row r="2023" spans="2:7" ht="12.75">
      <c r="B2023" s="1"/>
      <c r="C2023" s="7"/>
      <c r="D2023" s="7"/>
      <c r="E2023" s="7"/>
      <c r="F2023" s="7"/>
      <c r="G2023" s="6"/>
    </row>
    <row r="2024" spans="2:7" ht="12.75">
      <c r="B2024" s="1"/>
      <c r="C2024" s="7"/>
      <c r="D2024" s="7"/>
      <c r="E2024" s="7"/>
      <c r="F2024" s="7"/>
      <c r="G2024" s="6"/>
    </row>
    <row r="2025" spans="2:7" ht="12.75">
      <c r="B2025" s="1"/>
      <c r="C2025" s="7"/>
      <c r="D2025" s="7"/>
      <c r="E2025" s="7"/>
      <c r="F2025" s="7"/>
      <c r="G2025" s="6"/>
    </row>
    <row r="2026" spans="2:7" ht="12.75">
      <c r="B2026" s="1"/>
      <c r="C2026" s="7"/>
      <c r="D2026" s="7"/>
      <c r="E2026" s="7"/>
      <c r="F2026" s="7"/>
      <c r="G2026" s="6"/>
    </row>
    <row r="2027" spans="2:7" ht="12.75">
      <c r="B2027" s="1"/>
      <c r="C2027" s="7"/>
      <c r="D2027" s="7"/>
      <c r="E2027" s="7"/>
      <c r="F2027" s="7"/>
      <c r="G2027" s="6"/>
    </row>
    <row r="2028" spans="2:7" ht="12.75">
      <c r="B2028" s="1"/>
      <c r="C2028" s="7"/>
      <c r="D2028" s="7"/>
      <c r="E2028" s="7"/>
      <c r="F2028" s="7"/>
      <c r="G2028" s="6"/>
    </row>
    <row r="2029" spans="2:7" ht="12.75">
      <c r="B2029" s="1"/>
      <c r="C2029" s="7"/>
      <c r="D2029" s="7"/>
      <c r="E2029" s="7"/>
      <c r="F2029" s="7"/>
      <c r="G2029" s="6"/>
    </row>
    <row r="2030" spans="2:7" ht="12.75">
      <c r="B2030" s="1"/>
      <c r="C2030" s="7"/>
      <c r="D2030" s="7"/>
      <c r="E2030" s="7"/>
      <c r="F2030" s="7"/>
      <c r="G2030" s="6"/>
    </row>
    <row r="2031" spans="2:7" ht="12.75">
      <c r="B2031" s="1"/>
      <c r="C2031" s="7"/>
      <c r="D2031" s="7"/>
      <c r="E2031" s="7"/>
      <c r="F2031" s="7"/>
      <c r="G2031" s="6"/>
    </row>
    <row r="2032" spans="2:7" ht="12.75">
      <c r="B2032" s="1"/>
      <c r="C2032" s="7"/>
      <c r="D2032" s="7"/>
      <c r="E2032" s="7"/>
      <c r="F2032" s="7"/>
      <c r="G2032" s="6"/>
    </row>
    <row r="2033" spans="2:7" ht="12.75">
      <c r="B2033" s="1"/>
      <c r="C2033" s="7"/>
      <c r="D2033" s="7"/>
      <c r="E2033" s="7"/>
      <c r="F2033" s="7"/>
      <c r="G2033" s="6"/>
    </row>
    <row r="2034" spans="2:7" ht="12.75">
      <c r="B2034" s="1"/>
      <c r="C2034" s="7"/>
      <c r="D2034" s="7"/>
      <c r="E2034" s="7"/>
      <c r="F2034" s="7"/>
      <c r="G2034" s="6"/>
    </row>
    <row r="2035" spans="2:7" ht="12.75">
      <c r="B2035" s="1"/>
      <c r="C2035" s="7"/>
      <c r="D2035" s="7"/>
      <c r="E2035" s="7"/>
      <c r="F2035" s="7"/>
      <c r="G2035" s="6"/>
    </row>
    <row r="2036" spans="2:7" ht="12.75">
      <c r="B2036" s="1"/>
      <c r="C2036" s="7"/>
      <c r="D2036" s="7"/>
      <c r="E2036" s="7"/>
      <c r="F2036" s="7"/>
      <c r="G2036" s="6"/>
    </row>
    <row r="2037" spans="2:7" ht="12.75">
      <c r="B2037" s="1"/>
      <c r="C2037" s="7"/>
      <c r="D2037" s="7"/>
      <c r="E2037" s="7"/>
      <c r="F2037" s="7"/>
      <c r="G2037" s="6"/>
    </row>
    <row r="2038" spans="2:7" ht="12.75">
      <c r="B2038" s="1"/>
      <c r="C2038" s="7"/>
      <c r="D2038" s="7"/>
      <c r="E2038" s="7"/>
      <c r="F2038" s="7"/>
      <c r="G2038" s="6"/>
    </row>
    <row r="2039" spans="2:7" ht="12.75">
      <c r="B2039" s="1"/>
      <c r="C2039" s="7"/>
      <c r="D2039" s="7"/>
      <c r="E2039" s="7"/>
      <c r="F2039" s="7"/>
      <c r="G2039" s="6"/>
    </row>
    <row r="2040" spans="2:7" ht="12.75">
      <c r="B2040" s="1"/>
      <c r="C2040" s="7"/>
      <c r="D2040" s="7"/>
      <c r="E2040" s="7"/>
      <c r="F2040" s="7"/>
      <c r="G2040" s="6"/>
    </row>
    <row r="2041" spans="2:7" ht="12.75">
      <c r="B2041" s="1"/>
      <c r="C2041" s="7"/>
      <c r="D2041" s="7"/>
      <c r="E2041" s="7"/>
      <c r="F2041" s="7"/>
      <c r="G2041" s="6"/>
    </row>
    <row r="2042" spans="2:7" ht="12.75">
      <c r="B2042" s="1"/>
      <c r="C2042" s="7"/>
      <c r="D2042" s="7"/>
      <c r="E2042" s="7"/>
      <c r="F2042" s="7"/>
      <c r="G2042" s="6"/>
    </row>
    <row r="2043" spans="2:7" ht="12.75">
      <c r="B2043" s="1"/>
      <c r="C2043" s="7"/>
      <c r="D2043" s="7"/>
      <c r="E2043" s="7"/>
      <c r="F2043" s="7"/>
      <c r="G2043" s="6"/>
    </row>
    <row r="2044" spans="2:7" ht="12.75">
      <c r="B2044" s="1"/>
      <c r="C2044" s="7"/>
      <c r="D2044" s="7"/>
      <c r="E2044" s="7"/>
      <c r="F2044" s="7"/>
      <c r="G2044" s="6"/>
    </row>
    <row r="2045" spans="2:7" ht="12.75">
      <c r="B2045" s="1"/>
      <c r="C2045" s="7"/>
      <c r="D2045" s="7"/>
      <c r="E2045" s="7"/>
      <c r="F2045" s="7"/>
      <c r="G2045" s="6"/>
    </row>
    <row r="2046" spans="2:7" ht="12.75">
      <c r="B2046" s="1"/>
      <c r="C2046" s="7"/>
      <c r="D2046" s="7"/>
      <c r="E2046" s="7"/>
      <c r="F2046" s="7"/>
      <c r="G2046" s="6"/>
    </row>
    <row r="2047" spans="2:7" ht="12.75">
      <c r="B2047" s="1"/>
      <c r="C2047" s="7"/>
      <c r="D2047" s="7"/>
      <c r="E2047" s="7"/>
      <c r="F2047" s="7"/>
      <c r="G2047" s="6"/>
    </row>
    <row r="2048" spans="2:7" ht="12.75">
      <c r="B2048" s="1"/>
      <c r="C2048" s="7"/>
      <c r="D2048" s="7"/>
      <c r="E2048" s="7"/>
      <c r="F2048" s="7"/>
      <c r="G2048" s="6"/>
    </row>
    <row r="2049" spans="2:7" ht="12.75">
      <c r="B2049" s="1"/>
      <c r="C2049" s="7"/>
      <c r="D2049" s="7"/>
      <c r="E2049" s="7"/>
      <c r="F2049" s="7"/>
      <c r="G2049" s="6"/>
    </row>
    <row r="2050" spans="2:7" ht="12.75">
      <c r="B2050" s="1"/>
      <c r="C2050" s="7"/>
      <c r="D2050" s="7"/>
      <c r="E2050" s="7"/>
      <c r="F2050" s="7"/>
      <c r="G2050" s="6"/>
    </row>
    <row r="2051" spans="2:7" ht="12.75">
      <c r="B2051" s="1"/>
      <c r="C2051" s="7"/>
      <c r="D2051" s="7"/>
      <c r="E2051" s="7"/>
      <c r="F2051" s="7"/>
      <c r="G2051" s="6"/>
    </row>
    <row r="2052" spans="2:7" ht="12.75">
      <c r="B2052" s="1"/>
      <c r="C2052" s="7"/>
      <c r="D2052" s="7"/>
      <c r="E2052" s="7"/>
      <c r="F2052" s="7"/>
      <c r="G2052" s="6"/>
    </row>
    <row r="2053" spans="2:7" ht="12.75">
      <c r="B2053" s="1"/>
      <c r="C2053" s="7"/>
      <c r="D2053" s="7"/>
      <c r="E2053" s="7"/>
      <c r="F2053" s="7"/>
      <c r="G2053" s="6"/>
    </row>
    <row r="2054" spans="2:7" ht="12.75">
      <c r="B2054" s="1"/>
      <c r="C2054" s="7"/>
      <c r="D2054" s="7"/>
      <c r="E2054" s="7"/>
      <c r="F2054" s="7"/>
      <c r="G2054" s="6"/>
    </row>
    <row r="2055" spans="2:7" ht="12.75">
      <c r="B2055" s="1"/>
      <c r="C2055" s="7"/>
      <c r="D2055" s="7"/>
      <c r="E2055" s="7"/>
      <c r="F2055" s="7"/>
      <c r="G2055" s="6"/>
    </row>
    <row r="2056" spans="2:7" ht="12.75">
      <c r="B2056" s="1"/>
      <c r="C2056" s="7"/>
      <c r="D2056" s="7"/>
      <c r="E2056" s="7"/>
      <c r="F2056" s="7"/>
      <c r="G2056" s="6"/>
    </row>
    <row r="2057" spans="5:7" ht="12.75">
      <c r="E2057" s="1"/>
      <c r="F2057" s="7"/>
      <c r="G2057" s="6"/>
    </row>
    <row r="2058" spans="5:7" ht="12.75">
      <c r="E2058" s="1"/>
      <c r="G2058" s="6"/>
    </row>
    <row r="2059" spans="5:7" ht="12.75">
      <c r="E2059" s="1"/>
      <c r="G2059" s="6"/>
    </row>
    <row r="2060" spans="5:7" ht="12.75">
      <c r="E2060" s="1"/>
      <c r="G2060" s="6"/>
    </row>
    <row r="2061" spans="5:7" ht="12.75">
      <c r="E2061" s="1"/>
      <c r="G2061" s="6"/>
    </row>
    <row r="2062" spans="5:7" ht="12.75">
      <c r="E2062" s="1"/>
      <c r="G2062" s="6"/>
    </row>
    <row r="2063" spans="5:7" ht="12.75">
      <c r="E2063" s="1"/>
      <c r="G2063" s="6"/>
    </row>
    <row r="2064" spans="5:7" ht="12.75">
      <c r="E2064" s="1"/>
      <c r="G2064" s="6"/>
    </row>
    <row r="2065" spans="5:7" ht="12.75">
      <c r="E2065" s="1"/>
      <c r="G2065" s="6"/>
    </row>
    <row r="2066" spans="5:7" ht="12.75">
      <c r="E2066" s="1"/>
      <c r="G2066" s="6"/>
    </row>
    <row r="2067" spans="5:7" ht="12.75">
      <c r="E2067" s="1"/>
      <c r="G2067" s="6"/>
    </row>
    <row r="2068" spans="5:7" ht="12.75">
      <c r="E2068" s="1"/>
      <c r="G2068" s="6"/>
    </row>
    <row r="2069" spans="5:7" ht="12.75">
      <c r="E2069" s="1"/>
      <c r="G2069" s="6"/>
    </row>
    <row r="2070" spans="5:7" ht="12.75">
      <c r="E2070" s="1"/>
      <c r="G2070" s="6"/>
    </row>
    <row r="2071" spans="5:7" ht="12.75">
      <c r="E2071" s="1"/>
      <c r="G2071" s="6"/>
    </row>
    <row r="2072" spans="5:7" ht="12.75">
      <c r="E2072" s="1"/>
      <c r="G2072" s="6"/>
    </row>
    <row r="2073" spans="5:7" ht="12.75">
      <c r="E2073" s="1"/>
      <c r="G2073" s="6"/>
    </row>
    <row r="2074" spans="5:7" ht="12.75">
      <c r="E2074" s="1"/>
      <c r="G2074" s="6"/>
    </row>
    <row r="2075" spans="5:7" ht="12.75">
      <c r="E2075" s="1"/>
      <c r="G2075" s="6"/>
    </row>
    <row r="2076" spans="2:7" ht="12.75">
      <c r="B2076" s="1"/>
      <c r="E2076" s="1"/>
      <c r="G2076" s="6"/>
    </row>
    <row r="2077" spans="5:7" ht="12.75">
      <c r="E2077" s="1"/>
      <c r="G2077" s="6"/>
    </row>
    <row r="2078" spans="5:7" ht="12.75">
      <c r="E2078" s="1"/>
      <c r="G2078" s="6"/>
    </row>
    <row r="2079" spans="5:7" ht="12.75">
      <c r="E2079" s="1"/>
      <c r="G2079" s="6"/>
    </row>
    <row r="2080" spans="5:7" ht="12.75">
      <c r="E2080" s="1"/>
      <c r="G2080" s="6"/>
    </row>
    <row r="2081" spans="5:7" ht="12.75">
      <c r="E2081" s="1"/>
      <c r="G2081" s="6"/>
    </row>
    <row r="2082" spans="5:7" ht="12.75">
      <c r="E2082" s="1"/>
      <c r="G2082" s="6"/>
    </row>
    <row r="2083" spans="5:7" ht="12.75">
      <c r="E2083" s="1"/>
      <c r="G2083" s="6"/>
    </row>
    <row r="2084" spans="5:7" ht="12.75">
      <c r="E2084" s="1"/>
      <c r="G2084" s="6"/>
    </row>
    <row r="2085" spans="5:7" ht="12.75">
      <c r="E2085" s="1"/>
      <c r="G2085" s="6"/>
    </row>
    <row r="2086" spans="5:7" ht="12.75">
      <c r="E2086" s="1"/>
      <c r="G2086" s="6"/>
    </row>
    <row r="2087" spans="5:7" ht="12.75">
      <c r="E2087" s="1"/>
      <c r="G2087" s="6"/>
    </row>
    <row r="2088" spans="5:7" ht="12.75">
      <c r="E2088" s="1"/>
      <c r="G2088" s="6"/>
    </row>
    <row r="2089" spans="5:7" ht="12.75">
      <c r="E2089" s="1"/>
      <c r="G2089" s="6"/>
    </row>
    <row r="2090" spans="5:7" ht="12.75">
      <c r="E2090" s="1"/>
      <c r="G2090" s="6"/>
    </row>
    <row r="2091" spans="5:7" ht="12.75">
      <c r="E2091" s="1"/>
      <c r="G2091" s="6"/>
    </row>
    <row r="2092" spans="5:7" ht="12.75">
      <c r="E2092" s="1"/>
      <c r="G2092" s="6"/>
    </row>
    <row r="2093" spans="5:7" ht="12.75">
      <c r="E2093" s="1"/>
      <c r="G2093" s="6"/>
    </row>
    <row r="2094" spans="5:7" ht="12.75">
      <c r="E2094" s="1"/>
      <c r="G2094" s="6"/>
    </row>
    <row r="2095" spans="5:7" ht="12.75">
      <c r="E2095" s="1"/>
      <c r="G2095" s="6"/>
    </row>
    <row r="2096" ht="12.75">
      <c r="G2096" s="6"/>
    </row>
    <row r="2097" ht="12.75">
      <c r="G2097" s="6"/>
    </row>
    <row r="2098" ht="12.75">
      <c r="G2098" s="6"/>
    </row>
    <row r="2099" ht="12.75">
      <c r="G2099" s="6"/>
    </row>
    <row r="2100" ht="12.75">
      <c r="G2100" s="6"/>
    </row>
    <row r="2101" ht="12.75">
      <c r="G2101" s="6"/>
    </row>
    <row r="2102" spans="2:7" ht="12.75">
      <c r="B2102" s="1" t="s">
        <v>76</v>
      </c>
      <c r="E2102" s="1"/>
      <c r="F2102" s="9"/>
      <c r="G2102" s="6"/>
    </row>
    <row r="2103" spans="2:7" ht="12.75">
      <c r="B2103" s="1" t="s">
        <v>148</v>
      </c>
      <c r="C2103" s="9"/>
      <c r="D2103" s="9"/>
      <c r="E2103" s="9"/>
      <c r="F2103" s="9"/>
      <c r="G2103" s="6"/>
    </row>
    <row r="2104" spans="2:7" ht="12.75">
      <c r="B2104" s="9"/>
      <c r="C2104" s="9"/>
      <c r="D2104" s="9"/>
      <c r="E2104" s="9"/>
      <c r="G2104" s="6"/>
    </row>
    <row r="2105" spans="2:7" ht="12.75">
      <c r="B2105" s="221" t="s">
        <v>93</v>
      </c>
      <c r="C2105" s="66" t="s">
        <v>22</v>
      </c>
      <c r="D2105" s="66" t="s">
        <v>130</v>
      </c>
      <c r="E2105" s="81" t="s">
        <v>131</v>
      </c>
      <c r="F2105" s="1"/>
      <c r="G2105" s="6"/>
    </row>
    <row r="2106" spans="2:7" ht="12.75">
      <c r="B2106" s="220"/>
      <c r="C2106" s="75" t="s">
        <v>26</v>
      </c>
      <c r="D2106" s="75" t="s">
        <v>26</v>
      </c>
      <c r="E2106" s="76" t="s">
        <v>26</v>
      </c>
      <c r="F2106" s="1"/>
      <c r="G2106" s="6"/>
    </row>
    <row r="2107" spans="2:7" ht="12.75">
      <c r="B2107" s="222"/>
      <c r="C2107" s="69" t="s">
        <v>30</v>
      </c>
      <c r="D2107" s="69" t="s">
        <v>30</v>
      </c>
      <c r="E2107" s="74" t="s">
        <v>30</v>
      </c>
      <c r="F2107" s="8"/>
      <c r="G2107" s="6"/>
    </row>
    <row r="2108" spans="2:7" ht="12.75">
      <c r="B2108" s="62" t="s">
        <v>16</v>
      </c>
      <c r="C2108" s="197">
        <v>533</v>
      </c>
      <c r="D2108" s="197">
        <f aca="true" t="shared" si="19" ref="D2108:D2126">D2371+D2629+D3014</f>
        <v>576</v>
      </c>
      <c r="E2108" s="184">
        <f aca="true" t="shared" si="20" ref="E2108:E2126">+D2108-C2108</f>
        <v>43</v>
      </c>
      <c r="F2108" s="8"/>
      <c r="G2108" s="6"/>
    </row>
    <row r="2109" spans="2:7" ht="12.75">
      <c r="B2109" s="62" t="s">
        <v>0</v>
      </c>
      <c r="C2109" s="197">
        <f aca="true" t="shared" si="21" ref="C2109:C2126">C2372+C2630+C3015</f>
        <v>197</v>
      </c>
      <c r="D2109" s="197">
        <f t="shared" si="19"/>
        <v>279</v>
      </c>
      <c r="E2109" s="184">
        <f t="shared" si="20"/>
        <v>82</v>
      </c>
      <c r="F2109" s="8"/>
      <c r="G2109" s="6"/>
    </row>
    <row r="2110" spans="2:7" ht="12.75">
      <c r="B2110" s="62" t="s">
        <v>1</v>
      </c>
      <c r="C2110" s="197">
        <f t="shared" si="21"/>
        <v>146</v>
      </c>
      <c r="D2110" s="197">
        <f t="shared" si="19"/>
        <v>215</v>
      </c>
      <c r="E2110" s="184">
        <f t="shared" si="20"/>
        <v>69</v>
      </c>
      <c r="F2110" s="8"/>
      <c r="G2110" s="6"/>
    </row>
    <row r="2111" spans="2:7" ht="12.75">
      <c r="B2111" s="62" t="s">
        <v>2</v>
      </c>
      <c r="C2111" s="197">
        <f t="shared" si="21"/>
        <v>21</v>
      </c>
      <c r="D2111" s="197">
        <f t="shared" si="19"/>
        <v>44</v>
      </c>
      <c r="E2111" s="184">
        <f t="shared" si="20"/>
        <v>23</v>
      </c>
      <c r="F2111" s="8"/>
      <c r="G2111" s="6"/>
    </row>
    <row r="2112" spans="2:7" ht="12.75">
      <c r="B2112" s="62" t="s">
        <v>17</v>
      </c>
      <c r="C2112" s="197">
        <f t="shared" si="21"/>
        <v>102</v>
      </c>
      <c r="D2112" s="197">
        <f t="shared" si="19"/>
        <v>130</v>
      </c>
      <c r="E2112" s="184">
        <f t="shared" si="20"/>
        <v>28</v>
      </c>
      <c r="F2112" s="8"/>
      <c r="G2112" s="6"/>
    </row>
    <row r="2113" spans="2:7" ht="12.75">
      <c r="B2113" s="62" t="s">
        <v>3</v>
      </c>
      <c r="C2113" s="197">
        <f t="shared" si="21"/>
        <v>43</v>
      </c>
      <c r="D2113" s="197">
        <f t="shared" si="19"/>
        <v>40</v>
      </c>
      <c r="E2113" s="184">
        <f t="shared" si="20"/>
        <v>-3</v>
      </c>
      <c r="F2113" s="8"/>
      <c r="G2113" s="6"/>
    </row>
    <row r="2114" spans="2:7" ht="12.75">
      <c r="B2114" s="62" t="s">
        <v>18</v>
      </c>
      <c r="C2114" s="197">
        <f t="shared" si="21"/>
        <v>454</v>
      </c>
      <c r="D2114" s="197">
        <f t="shared" si="19"/>
        <v>609</v>
      </c>
      <c r="E2114" s="184">
        <f t="shared" si="20"/>
        <v>155</v>
      </c>
      <c r="F2114" s="8"/>
      <c r="G2114" s="6"/>
    </row>
    <row r="2115" spans="2:7" ht="12.75">
      <c r="B2115" s="62" t="s">
        <v>19</v>
      </c>
      <c r="C2115" s="197">
        <f t="shared" si="21"/>
        <v>148</v>
      </c>
      <c r="D2115" s="197">
        <f t="shared" si="19"/>
        <v>330</v>
      </c>
      <c r="E2115" s="184">
        <f t="shared" si="20"/>
        <v>182</v>
      </c>
      <c r="F2115" s="8"/>
      <c r="G2115" s="6"/>
    </row>
    <row r="2116" spans="2:7" ht="12.75">
      <c r="B2116" s="62" t="s">
        <v>4</v>
      </c>
      <c r="C2116" s="197">
        <f t="shared" si="21"/>
        <v>1028</v>
      </c>
      <c r="D2116" s="197">
        <f t="shared" si="19"/>
        <v>1206</v>
      </c>
      <c r="E2116" s="184">
        <f t="shared" si="20"/>
        <v>178</v>
      </c>
      <c r="F2116" s="8"/>
      <c r="G2116" s="6"/>
    </row>
    <row r="2117" spans="2:7" ht="12.75">
      <c r="B2117" s="62" t="s">
        <v>5</v>
      </c>
      <c r="C2117" s="197">
        <f t="shared" si="21"/>
        <v>195</v>
      </c>
      <c r="D2117" s="197">
        <f t="shared" si="19"/>
        <v>280</v>
      </c>
      <c r="E2117" s="184">
        <f t="shared" si="20"/>
        <v>85</v>
      </c>
      <c r="F2117" s="8"/>
      <c r="G2117" s="6"/>
    </row>
    <row r="2118" spans="2:7" ht="12.75">
      <c r="B2118" s="62" t="s">
        <v>6</v>
      </c>
      <c r="C2118" s="197">
        <f t="shared" si="21"/>
        <v>72</v>
      </c>
      <c r="D2118" s="197">
        <f t="shared" si="19"/>
        <v>172</v>
      </c>
      <c r="E2118" s="184">
        <f t="shared" si="20"/>
        <v>100</v>
      </c>
      <c r="F2118" s="8"/>
      <c r="G2118" s="6"/>
    </row>
    <row r="2119" spans="2:7" ht="12.75">
      <c r="B2119" s="62" t="s">
        <v>7</v>
      </c>
      <c r="C2119" s="197">
        <f t="shared" si="21"/>
        <v>97</v>
      </c>
      <c r="D2119" s="197">
        <f t="shared" si="19"/>
        <v>116</v>
      </c>
      <c r="E2119" s="184">
        <f t="shared" si="20"/>
        <v>19</v>
      </c>
      <c r="F2119" s="8"/>
      <c r="G2119" s="6"/>
    </row>
    <row r="2120" spans="2:7" ht="12.75">
      <c r="B2120" s="62" t="s">
        <v>8</v>
      </c>
      <c r="C2120" s="197">
        <f t="shared" si="21"/>
        <v>328</v>
      </c>
      <c r="D2120" s="197">
        <f t="shared" si="19"/>
        <v>459</v>
      </c>
      <c r="E2120" s="184">
        <f t="shared" si="20"/>
        <v>131</v>
      </c>
      <c r="F2120" s="8"/>
      <c r="G2120" s="6"/>
    </row>
    <row r="2121" spans="2:7" ht="12.75">
      <c r="B2121" s="62" t="s">
        <v>9</v>
      </c>
      <c r="C2121" s="197">
        <f t="shared" si="21"/>
        <v>38</v>
      </c>
      <c r="D2121" s="197">
        <f t="shared" si="19"/>
        <v>40</v>
      </c>
      <c r="E2121" s="184">
        <f t="shared" si="20"/>
        <v>2</v>
      </c>
      <c r="F2121" s="8"/>
      <c r="G2121" s="6"/>
    </row>
    <row r="2122" spans="2:7" ht="12.75">
      <c r="B2122" s="62" t="s">
        <v>10</v>
      </c>
      <c r="C2122" s="197">
        <f t="shared" si="21"/>
        <v>58</v>
      </c>
      <c r="D2122" s="197">
        <f t="shared" si="19"/>
        <v>72</v>
      </c>
      <c r="E2122" s="184">
        <f t="shared" si="20"/>
        <v>14</v>
      </c>
      <c r="F2122" s="8"/>
      <c r="G2122" s="6"/>
    </row>
    <row r="2123" spans="2:7" ht="12.75">
      <c r="B2123" s="62" t="s">
        <v>11</v>
      </c>
      <c r="C2123" s="197">
        <f t="shared" si="21"/>
        <v>229</v>
      </c>
      <c r="D2123" s="197">
        <f t="shared" si="19"/>
        <v>284</v>
      </c>
      <c r="E2123" s="184">
        <f t="shared" si="20"/>
        <v>55</v>
      </c>
      <c r="F2123" s="8"/>
      <c r="G2123" s="6"/>
    </row>
    <row r="2124" spans="2:7" ht="12.75">
      <c r="B2124" s="62" t="s">
        <v>12</v>
      </c>
      <c r="C2124" s="197">
        <f t="shared" si="21"/>
        <v>26</v>
      </c>
      <c r="D2124" s="197">
        <f t="shared" si="19"/>
        <v>33</v>
      </c>
      <c r="E2124" s="184">
        <f t="shared" si="20"/>
        <v>7</v>
      </c>
      <c r="F2124" s="8"/>
      <c r="G2124" s="6"/>
    </row>
    <row r="2125" spans="2:7" ht="12.75">
      <c r="B2125" s="62" t="s">
        <v>13</v>
      </c>
      <c r="C2125" s="197">
        <f t="shared" si="21"/>
        <v>3</v>
      </c>
      <c r="D2125" s="197">
        <f t="shared" si="19"/>
        <v>3</v>
      </c>
      <c r="E2125" s="184">
        <f t="shared" si="20"/>
        <v>0</v>
      </c>
      <c r="F2125" s="8"/>
      <c r="G2125" s="6"/>
    </row>
    <row r="2126" spans="2:7" ht="12.75">
      <c r="B2126" s="62" t="s">
        <v>14</v>
      </c>
      <c r="C2126" s="197">
        <f t="shared" si="21"/>
        <v>2</v>
      </c>
      <c r="D2126" s="197">
        <f t="shared" si="19"/>
        <v>2</v>
      </c>
      <c r="E2126" s="184">
        <f t="shared" si="20"/>
        <v>0</v>
      </c>
      <c r="F2126" s="8"/>
      <c r="G2126" s="6"/>
    </row>
    <row r="2127" spans="2:7" ht="12.75">
      <c r="B2127" s="63" t="s">
        <v>15</v>
      </c>
      <c r="C2127" s="208">
        <f>SUM(C2108:C2126)</f>
        <v>3720</v>
      </c>
      <c r="D2127" s="181">
        <f>SUM(D2108:D2126)</f>
        <v>4890</v>
      </c>
      <c r="E2127" s="181">
        <f>SUM(E2108:E2126)</f>
        <v>1170</v>
      </c>
      <c r="F2127" s="8"/>
      <c r="G2127" s="6"/>
    </row>
    <row r="2128" spans="2:7" ht="12.75">
      <c r="B2128" s="1"/>
      <c r="C2128" s="13"/>
      <c r="D2128" s="7"/>
      <c r="E2128" s="17"/>
      <c r="F2128" s="8"/>
      <c r="G2128" s="6"/>
    </row>
    <row r="2129" spans="2:7" ht="12.75">
      <c r="B2129" s="68" t="s">
        <v>85</v>
      </c>
      <c r="C2129" s="7"/>
      <c r="D2129" s="37"/>
      <c r="E2129" s="16"/>
      <c r="F2129" s="8"/>
      <c r="G2129" s="6"/>
    </row>
    <row r="2130" spans="2:7" ht="12.75">
      <c r="B2130" s="68" t="s">
        <v>90</v>
      </c>
      <c r="C2130" s="7"/>
      <c r="D2130" s="37"/>
      <c r="E2130" s="7"/>
      <c r="F2130" s="7"/>
      <c r="G2130" s="6"/>
    </row>
    <row r="2131" spans="6:7" ht="12.75">
      <c r="F2131" s="7"/>
      <c r="G2131" s="6"/>
    </row>
    <row r="2132" spans="5:7" ht="12.75">
      <c r="E2132" s="1"/>
      <c r="F2132" s="7"/>
      <c r="G2132" s="6"/>
    </row>
    <row r="2133" spans="5:7" ht="12.75">
      <c r="E2133" s="1"/>
      <c r="F2133" s="7"/>
      <c r="G2133" s="6"/>
    </row>
    <row r="2134" spans="5:7" ht="12.75">
      <c r="E2134" s="1"/>
      <c r="F2134" s="7"/>
      <c r="G2134" s="6"/>
    </row>
    <row r="2135" spans="5:7" ht="12.75">
      <c r="E2135" s="1"/>
      <c r="F2135" s="7"/>
      <c r="G2135" s="6"/>
    </row>
    <row r="2136" spans="5:7" ht="12.75">
      <c r="E2136" s="1"/>
      <c r="F2136" s="7"/>
      <c r="G2136" s="6"/>
    </row>
    <row r="2137" spans="5:7" ht="12.75">
      <c r="E2137" s="1"/>
      <c r="F2137" s="7"/>
      <c r="G2137" s="6"/>
    </row>
    <row r="2138" spans="5:7" ht="12.75">
      <c r="E2138" s="1"/>
      <c r="F2138" s="7"/>
      <c r="G2138" s="6"/>
    </row>
    <row r="2139" spans="5:7" ht="12.75">
      <c r="E2139" s="1"/>
      <c r="F2139" s="7"/>
      <c r="G2139" s="6"/>
    </row>
    <row r="2140" spans="5:7" ht="12.75">
      <c r="E2140" s="1"/>
      <c r="F2140" s="7"/>
      <c r="G2140" s="6"/>
    </row>
    <row r="2141" spans="5:7" ht="12.75">
      <c r="E2141" s="1"/>
      <c r="F2141" s="7"/>
      <c r="G2141" s="6"/>
    </row>
    <row r="2142" spans="5:7" ht="12.75">
      <c r="E2142" s="1"/>
      <c r="F2142" s="7"/>
      <c r="G2142" s="6"/>
    </row>
    <row r="2143" spans="5:7" ht="12.75">
      <c r="E2143" s="1"/>
      <c r="F2143" s="7"/>
      <c r="G2143" s="6"/>
    </row>
    <row r="2144" spans="5:7" ht="12.75">
      <c r="E2144" s="1"/>
      <c r="F2144" s="7"/>
      <c r="G2144" s="6"/>
    </row>
    <row r="2145" spans="5:7" ht="12.75">
      <c r="E2145" s="1"/>
      <c r="F2145" s="7"/>
      <c r="G2145" s="6"/>
    </row>
    <row r="2146" spans="5:7" ht="12.75">
      <c r="E2146" s="1"/>
      <c r="F2146" s="7"/>
      <c r="G2146" s="6"/>
    </row>
    <row r="2147" spans="5:7" ht="12.75">
      <c r="E2147" s="1"/>
      <c r="F2147" s="7"/>
      <c r="G2147" s="6"/>
    </row>
    <row r="2148" spans="5:7" ht="12.75">
      <c r="E2148" s="1"/>
      <c r="F2148" s="7"/>
      <c r="G2148" s="6"/>
    </row>
    <row r="2149" spans="5:7" ht="12.75">
      <c r="E2149" s="1"/>
      <c r="F2149" s="7"/>
      <c r="G2149" s="6"/>
    </row>
    <row r="2150" spans="5:7" ht="12.75">
      <c r="E2150" s="1"/>
      <c r="F2150" s="7"/>
      <c r="G2150" s="6"/>
    </row>
    <row r="2151" spans="5:7" ht="12.75">
      <c r="E2151" s="1"/>
      <c r="F2151" s="7"/>
      <c r="G2151" s="6"/>
    </row>
    <row r="2152" spans="5:7" ht="12.75">
      <c r="E2152" s="1"/>
      <c r="F2152" s="7"/>
      <c r="G2152" s="6"/>
    </row>
    <row r="2153" spans="5:7" ht="12.75">
      <c r="E2153" s="1"/>
      <c r="F2153" s="7"/>
      <c r="G2153" s="6"/>
    </row>
    <row r="2154" spans="5:7" ht="12.75">
      <c r="E2154" s="1"/>
      <c r="F2154" s="7"/>
      <c r="G2154" s="6"/>
    </row>
    <row r="2155" spans="5:7" ht="12.75">
      <c r="E2155" s="1"/>
      <c r="F2155" s="7"/>
      <c r="G2155" s="6"/>
    </row>
    <row r="2156" spans="5:7" ht="12.75">
      <c r="E2156" s="1"/>
      <c r="F2156" s="7"/>
      <c r="G2156" s="6"/>
    </row>
    <row r="2157" spans="5:7" ht="12.75">
      <c r="E2157" s="1"/>
      <c r="F2157" s="7"/>
      <c r="G2157" s="6"/>
    </row>
    <row r="2158" spans="5:7" ht="12.75">
      <c r="E2158" s="1"/>
      <c r="F2158" s="7"/>
      <c r="G2158" s="6"/>
    </row>
    <row r="2159" spans="5:7" ht="12.75">
      <c r="E2159" s="1"/>
      <c r="F2159" s="7"/>
      <c r="G2159" s="6"/>
    </row>
    <row r="2160" spans="5:7" ht="12.75">
      <c r="E2160" s="1"/>
      <c r="F2160" s="7"/>
      <c r="G2160" s="6"/>
    </row>
    <row r="2161" spans="5:7" ht="12.75">
      <c r="E2161" s="1"/>
      <c r="F2161" s="7"/>
      <c r="G2161" s="6"/>
    </row>
    <row r="2162" spans="5:7" ht="12.75">
      <c r="E2162" s="1"/>
      <c r="F2162" s="7"/>
      <c r="G2162" s="6"/>
    </row>
    <row r="2163" spans="5:7" ht="12.75">
      <c r="E2163" s="1"/>
      <c r="F2163" s="7"/>
      <c r="G2163" s="6"/>
    </row>
    <row r="2164" spans="5:7" ht="12.75">
      <c r="E2164" s="1"/>
      <c r="F2164" s="7"/>
      <c r="G2164" s="6"/>
    </row>
    <row r="2165" spans="5:7" ht="12.75">
      <c r="E2165" s="1"/>
      <c r="F2165" s="7"/>
      <c r="G2165" s="6"/>
    </row>
    <row r="2166" spans="5:7" ht="12.75">
      <c r="E2166" s="1"/>
      <c r="F2166" s="7"/>
      <c r="G2166" s="6"/>
    </row>
    <row r="2167" spans="5:7" ht="12.75">
      <c r="E2167" s="1"/>
      <c r="F2167" s="7"/>
      <c r="G2167" s="6"/>
    </row>
    <row r="2168" spans="5:7" ht="12.75">
      <c r="E2168" s="1"/>
      <c r="G2168" s="6"/>
    </row>
    <row r="2169" spans="5:7" ht="12.75">
      <c r="E2169" s="1"/>
      <c r="G2169" s="6"/>
    </row>
    <row r="2170" spans="5:7" ht="12.75">
      <c r="E2170" s="1"/>
      <c r="G2170" s="6"/>
    </row>
    <row r="2171" spans="5:7" ht="12.75">
      <c r="E2171" s="1"/>
      <c r="G2171" s="6"/>
    </row>
    <row r="2172" spans="5:7" ht="12.75">
      <c r="E2172" s="1"/>
      <c r="G2172" s="6"/>
    </row>
    <row r="2173" spans="5:7" ht="12.75">
      <c r="E2173" s="1"/>
      <c r="G2173" s="6"/>
    </row>
    <row r="2174" spans="5:7" ht="12.75">
      <c r="E2174" s="1"/>
      <c r="G2174" s="6"/>
    </row>
    <row r="2175" spans="5:7" ht="12.75">
      <c r="E2175" s="1"/>
      <c r="G2175" s="6"/>
    </row>
    <row r="2176" spans="5:7" ht="12.75">
      <c r="E2176" s="1"/>
      <c r="G2176" s="6"/>
    </row>
    <row r="2177" spans="5:7" ht="12.75">
      <c r="E2177" s="1"/>
      <c r="G2177" s="6"/>
    </row>
    <row r="2178" spans="5:7" ht="12.75">
      <c r="E2178" s="1"/>
      <c r="G2178" s="6"/>
    </row>
    <row r="2179" spans="5:7" ht="12.75">
      <c r="E2179" s="1"/>
      <c r="G2179" s="6"/>
    </row>
    <row r="2180" spans="5:7" ht="12.75">
      <c r="E2180" s="1"/>
      <c r="G2180" s="6"/>
    </row>
    <row r="2181" spans="5:7" ht="12.75">
      <c r="E2181" s="1"/>
      <c r="G2181" s="6"/>
    </row>
    <row r="2182" spans="5:7" ht="12.75">
      <c r="E2182" s="1"/>
      <c r="G2182" s="6"/>
    </row>
    <row r="2183" spans="5:7" ht="12.75">
      <c r="E2183" s="1"/>
      <c r="G2183" s="6"/>
    </row>
    <row r="2184" spans="5:7" ht="12.75">
      <c r="E2184" s="1"/>
      <c r="G2184" s="6"/>
    </row>
    <row r="2185" spans="5:7" ht="12.75">
      <c r="E2185" s="1"/>
      <c r="G2185" s="6"/>
    </row>
    <row r="2186" spans="5:7" ht="12.75">
      <c r="E2186" s="1"/>
      <c r="G2186" s="6"/>
    </row>
    <row r="2187" spans="5:7" ht="12.75">
      <c r="E2187" s="1"/>
      <c r="G2187" s="6"/>
    </row>
    <row r="2188" spans="5:7" ht="12.75">
      <c r="E2188" s="1"/>
      <c r="G2188" s="6"/>
    </row>
    <row r="2189" spans="5:7" ht="12.75">
      <c r="E2189" s="1"/>
      <c r="G2189" s="6"/>
    </row>
    <row r="2190" spans="5:7" ht="12.75">
      <c r="E2190" s="1"/>
      <c r="G2190" s="6"/>
    </row>
    <row r="2191" spans="5:7" ht="12.75">
      <c r="E2191" s="1"/>
      <c r="G2191" s="6"/>
    </row>
    <row r="2192" spans="5:7" ht="12.75">
      <c r="E2192" s="1"/>
      <c r="G2192" s="6"/>
    </row>
    <row r="2193" spans="5:7" ht="12.75">
      <c r="E2193" s="1"/>
      <c r="G2193" s="6"/>
    </row>
    <row r="2194" spans="5:7" ht="12.75">
      <c r="E2194" s="1"/>
      <c r="G2194" s="6"/>
    </row>
    <row r="2195" spans="5:7" ht="12.75">
      <c r="E2195" s="1"/>
      <c r="G2195" s="6"/>
    </row>
    <row r="2196" spans="5:7" ht="12.75">
      <c r="E2196" s="1"/>
      <c r="G2196" s="6"/>
    </row>
    <row r="2197" spans="5:7" ht="12.75">
      <c r="E2197" s="1"/>
      <c r="G2197" s="6"/>
    </row>
    <row r="2198" spans="5:7" ht="12.75">
      <c r="E2198" s="1"/>
      <c r="G2198" s="6"/>
    </row>
    <row r="2199" spans="5:7" ht="12.75">
      <c r="E2199" s="1"/>
      <c r="G2199" s="6"/>
    </row>
    <row r="2200" spans="5:7" ht="12.75">
      <c r="E2200" s="1"/>
      <c r="G2200" s="6"/>
    </row>
    <row r="2201" spans="5:7" ht="12.75">
      <c r="E2201" s="1"/>
      <c r="G2201" s="6"/>
    </row>
    <row r="2202" spans="5:7" ht="12.75">
      <c r="E2202" s="1"/>
      <c r="G2202" s="6"/>
    </row>
    <row r="2203" spans="5:7" ht="12.75">
      <c r="E2203" s="1"/>
      <c r="G2203" s="6"/>
    </row>
    <row r="2204" spans="5:7" ht="12.75">
      <c r="E2204" s="1"/>
      <c r="G2204" s="6"/>
    </row>
    <row r="2205" spans="2:7" ht="12.75">
      <c r="B2205" s="1"/>
      <c r="E2205" s="1"/>
      <c r="G2205" s="6"/>
    </row>
    <row r="2206" spans="5:7" ht="12.75">
      <c r="E2206" s="1"/>
      <c r="G2206" s="6"/>
    </row>
    <row r="2207" spans="5:7" ht="12.75">
      <c r="E2207" s="1"/>
      <c r="G2207" s="6"/>
    </row>
    <row r="2208" spans="5:7" ht="12.75">
      <c r="E2208" s="1"/>
      <c r="G2208" s="6"/>
    </row>
    <row r="2209" spans="5:7" ht="12.75">
      <c r="E2209" s="1"/>
      <c r="G2209" s="6"/>
    </row>
    <row r="2210" spans="5:7" ht="12.75">
      <c r="E2210" s="1"/>
      <c r="G2210" s="6"/>
    </row>
    <row r="2211" spans="5:7" ht="12.75">
      <c r="E2211" s="1"/>
      <c r="G2211" s="6"/>
    </row>
    <row r="2212" spans="5:7" ht="12.75">
      <c r="E2212" s="1"/>
      <c r="G2212" s="6"/>
    </row>
    <row r="2213" spans="5:7" ht="12.75">
      <c r="E2213" s="1"/>
      <c r="G2213" s="6"/>
    </row>
    <row r="2214" spans="5:7" ht="12.75">
      <c r="E2214" s="1"/>
      <c r="G2214" s="6"/>
    </row>
    <row r="2215" spans="5:7" ht="12.75">
      <c r="E2215" s="1"/>
      <c r="G2215" s="6"/>
    </row>
    <row r="2216" spans="5:7" ht="12.75">
      <c r="E2216" s="1"/>
      <c r="G2216" s="6"/>
    </row>
    <row r="2217" spans="5:7" ht="12.75">
      <c r="E2217" s="1"/>
      <c r="G2217" s="6"/>
    </row>
    <row r="2218" spans="5:7" ht="12.75">
      <c r="E2218" s="1"/>
      <c r="G2218" s="6"/>
    </row>
    <row r="2219" spans="5:7" ht="12.75">
      <c r="E2219" s="1"/>
      <c r="G2219" s="6"/>
    </row>
    <row r="2220" spans="5:7" ht="12.75">
      <c r="E2220" s="1"/>
      <c r="G2220" s="6"/>
    </row>
    <row r="2221" spans="5:7" ht="12.75">
      <c r="E2221" s="1"/>
      <c r="G2221" s="6"/>
    </row>
    <row r="2222" spans="5:7" ht="12.75">
      <c r="E2222" s="1"/>
      <c r="G2222" s="6"/>
    </row>
    <row r="2223" spans="5:7" ht="12.75">
      <c r="E2223" s="1"/>
      <c r="G2223" s="6"/>
    </row>
    <row r="2224" spans="5:7" ht="12.75">
      <c r="E2224" s="1"/>
      <c r="G2224" s="6"/>
    </row>
    <row r="2225" spans="5:7" ht="12.75">
      <c r="E2225" s="1"/>
      <c r="G2225" s="6"/>
    </row>
    <row r="2226" spans="5:7" ht="12.75">
      <c r="E2226" s="1"/>
      <c r="G2226" s="6"/>
    </row>
    <row r="2227" spans="5:7" ht="12.75">
      <c r="E2227" s="1"/>
      <c r="G2227" s="6"/>
    </row>
    <row r="2228" spans="5:7" ht="12.75">
      <c r="E2228" s="1"/>
      <c r="G2228" s="6"/>
    </row>
    <row r="2229" spans="5:7" ht="12.75">
      <c r="E2229" s="1"/>
      <c r="G2229" s="6"/>
    </row>
    <row r="2230" spans="5:7" ht="12.75">
      <c r="E2230" s="1"/>
      <c r="G2230" s="6"/>
    </row>
    <row r="2231" spans="5:7" ht="12.75">
      <c r="E2231" s="1"/>
      <c r="G2231" s="6"/>
    </row>
    <row r="2232" spans="5:7" ht="12.75">
      <c r="E2232" s="1"/>
      <c r="G2232" s="6"/>
    </row>
    <row r="2233" ht="12.75">
      <c r="G2233" s="6"/>
    </row>
    <row r="2234" spans="2:7" ht="12.75">
      <c r="B2234" s="1" t="s">
        <v>77</v>
      </c>
      <c r="E2234" s="1"/>
      <c r="F2234" s="9"/>
      <c r="G2234" s="6"/>
    </row>
    <row r="2235" spans="2:7" ht="12.75">
      <c r="B2235" s="1" t="s">
        <v>149</v>
      </c>
      <c r="C2235" s="9"/>
      <c r="D2235" s="9"/>
      <c r="E2235" s="9"/>
      <c r="F2235" s="9"/>
      <c r="G2235" s="6"/>
    </row>
    <row r="2236" spans="2:7" ht="12.75">
      <c r="B2236" s="9"/>
      <c r="C2236" s="9"/>
      <c r="D2236" s="9"/>
      <c r="E2236" s="9"/>
      <c r="G2236" s="6"/>
    </row>
    <row r="2237" spans="2:7" ht="12.75">
      <c r="B2237" s="221" t="s">
        <v>93</v>
      </c>
      <c r="C2237" s="66" t="s">
        <v>22</v>
      </c>
      <c r="D2237" s="66" t="s">
        <v>130</v>
      </c>
      <c r="E2237" s="81" t="s">
        <v>131</v>
      </c>
      <c r="F2237" s="1"/>
      <c r="G2237" s="6"/>
    </row>
    <row r="2238" spans="2:7" ht="12.75">
      <c r="B2238" s="220"/>
      <c r="C2238" s="69" t="s">
        <v>59</v>
      </c>
      <c r="D2238" s="69" t="s">
        <v>59</v>
      </c>
      <c r="E2238" s="69" t="s">
        <v>59</v>
      </c>
      <c r="F2238" s="8"/>
      <c r="G2238" s="6"/>
    </row>
    <row r="2239" spans="2:7" ht="12.75">
      <c r="B2239" s="62" t="s">
        <v>16</v>
      </c>
      <c r="C2239" s="197">
        <v>8253</v>
      </c>
      <c r="D2239" s="182">
        <v>9442</v>
      </c>
      <c r="E2239" s="184">
        <f aca="true" t="shared" si="22" ref="E2239:E2257">+D2239-C2239</f>
        <v>1189</v>
      </c>
      <c r="F2239" s="8"/>
      <c r="G2239" s="6"/>
    </row>
    <row r="2240" spans="2:7" ht="12.75">
      <c r="B2240" s="62" t="s">
        <v>0</v>
      </c>
      <c r="C2240" s="182">
        <v>1737</v>
      </c>
      <c r="D2240" s="182">
        <v>2206</v>
      </c>
      <c r="E2240" s="184">
        <f t="shared" si="22"/>
        <v>469</v>
      </c>
      <c r="F2240" s="8"/>
      <c r="G2240" s="6"/>
    </row>
    <row r="2241" spans="2:7" ht="12.75">
      <c r="B2241" s="62" t="s">
        <v>167</v>
      </c>
      <c r="C2241" s="182">
        <v>2056</v>
      </c>
      <c r="D2241" s="182">
        <v>2686</v>
      </c>
      <c r="E2241" s="184">
        <f t="shared" si="22"/>
        <v>630</v>
      </c>
      <c r="F2241" s="8"/>
      <c r="G2241" s="6"/>
    </row>
    <row r="2242" spans="2:7" ht="12.75">
      <c r="B2242" s="62" t="s">
        <v>2</v>
      </c>
      <c r="C2242" s="182">
        <v>552</v>
      </c>
      <c r="D2242" s="182">
        <v>1946</v>
      </c>
      <c r="E2242" s="184">
        <f t="shared" si="22"/>
        <v>1394</v>
      </c>
      <c r="F2242" s="8"/>
      <c r="G2242" s="6"/>
    </row>
    <row r="2243" spans="2:7" ht="12.75">
      <c r="B2243" s="62" t="s">
        <v>17</v>
      </c>
      <c r="C2243" s="182">
        <v>2077</v>
      </c>
      <c r="D2243" s="182">
        <v>2295</v>
      </c>
      <c r="E2243" s="184">
        <f t="shared" si="22"/>
        <v>218</v>
      </c>
      <c r="F2243" s="8"/>
      <c r="G2243" s="6"/>
    </row>
    <row r="2244" spans="2:7" ht="12.75">
      <c r="B2244" s="62" t="s">
        <v>3</v>
      </c>
      <c r="C2244" s="197">
        <v>420</v>
      </c>
      <c r="D2244" s="182">
        <v>422</v>
      </c>
      <c r="E2244" s="184">
        <f t="shared" si="22"/>
        <v>2</v>
      </c>
      <c r="F2244" s="8"/>
      <c r="G2244" s="6"/>
    </row>
    <row r="2245" spans="2:7" ht="12.75">
      <c r="B2245" s="62" t="s">
        <v>18</v>
      </c>
      <c r="C2245" s="182">
        <v>7717</v>
      </c>
      <c r="D2245" s="182">
        <v>9618</v>
      </c>
      <c r="E2245" s="184">
        <f t="shared" si="22"/>
        <v>1901</v>
      </c>
      <c r="F2245" s="8"/>
      <c r="G2245" s="6"/>
    </row>
    <row r="2246" spans="2:7" ht="12.75">
      <c r="B2246" s="62" t="s">
        <v>19</v>
      </c>
      <c r="C2246" s="182">
        <v>2102</v>
      </c>
      <c r="D2246" s="182">
        <v>2683</v>
      </c>
      <c r="E2246" s="184">
        <f t="shared" si="22"/>
        <v>581</v>
      </c>
      <c r="F2246" s="8"/>
      <c r="G2246" s="6"/>
    </row>
    <row r="2247" spans="2:7" ht="12.75">
      <c r="B2247" s="62" t="s">
        <v>4</v>
      </c>
      <c r="C2247" s="182">
        <v>6171</v>
      </c>
      <c r="D2247" s="182">
        <v>6710</v>
      </c>
      <c r="E2247" s="184">
        <f t="shared" si="22"/>
        <v>539</v>
      </c>
      <c r="F2247" s="8"/>
      <c r="G2247" s="6"/>
    </row>
    <row r="2248" spans="2:7" ht="12.75">
      <c r="B2248" s="62" t="s">
        <v>5</v>
      </c>
      <c r="C2248" s="182">
        <v>3646</v>
      </c>
      <c r="D2248" s="182">
        <v>4822</v>
      </c>
      <c r="E2248" s="184">
        <f t="shared" si="22"/>
        <v>1176</v>
      </c>
      <c r="F2248" s="8"/>
      <c r="G2248" s="6"/>
    </row>
    <row r="2249" spans="2:7" ht="12.75">
      <c r="B2249" s="62" t="s">
        <v>6</v>
      </c>
      <c r="C2249" s="182">
        <v>1657</v>
      </c>
      <c r="D2249" s="182">
        <v>3702</v>
      </c>
      <c r="E2249" s="184">
        <f t="shared" si="22"/>
        <v>2045</v>
      </c>
      <c r="F2249" s="8"/>
      <c r="G2249" s="6"/>
    </row>
    <row r="2250" spans="2:7" ht="12.75">
      <c r="B2250" s="62" t="s">
        <v>7</v>
      </c>
      <c r="C2250" s="182">
        <v>2837</v>
      </c>
      <c r="D2250" s="182">
        <v>3031</v>
      </c>
      <c r="E2250" s="184">
        <f t="shared" si="22"/>
        <v>194</v>
      </c>
      <c r="F2250" s="8"/>
      <c r="G2250" s="6"/>
    </row>
    <row r="2251" spans="2:7" ht="12.75">
      <c r="B2251" s="62" t="s">
        <v>8</v>
      </c>
      <c r="C2251" s="182">
        <v>7206</v>
      </c>
      <c r="D2251" s="182">
        <v>7773</v>
      </c>
      <c r="E2251" s="184">
        <f t="shared" si="22"/>
        <v>567</v>
      </c>
      <c r="F2251" s="8"/>
      <c r="G2251" s="6"/>
    </row>
    <row r="2252" spans="2:7" ht="12.75">
      <c r="B2252" s="62" t="s">
        <v>9</v>
      </c>
      <c r="C2252" s="182">
        <v>1184</v>
      </c>
      <c r="D2252" s="182">
        <v>883</v>
      </c>
      <c r="E2252" s="184">
        <f t="shared" si="22"/>
        <v>-301</v>
      </c>
      <c r="F2252" s="8"/>
      <c r="G2252" s="6"/>
    </row>
    <row r="2253" spans="2:7" ht="12.75">
      <c r="B2253" s="62" t="s">
        <v>10</v>
      </c>
      <c r="C2253" s="182">
        <v>310</v>
      </c>
      <c r="D2253" s="182">
        <v>1522</v>
      </c>
      <c r="E2253" s="184">
        <f t="shared" si="22"/>
        <v>1212</v>
      </c>
      <c r="F2253" s="8"/>
      <c r="G2253" s="6"/>
    </row>
    <row r="2254" spans="2:7" ht="12.75">
      <c r="B2254" s="62" t="s">
        <v>11</v>
      </c>
      <c r="C2254" s="182">
        <v>2895</v>
      </c>
      <c r="D2254" s="182">
        <v>2242</v>
      </c>
      <c r="E2254" s="184">
        <f t="shared" si="22"/>
        <v>-653</v>
      </c>
      <c r="F2254" s="8"/>
      <c r="G2254" s="6"/>
    </row>
    <row r="2255" spans="2:7" ht="12.75">
      <c r="B2255" s="62" t="s">
        <v>12</v>
      </c>
      <c r="C2255" s="182">
        <v>438</v>
      </c>
      <c r="D2255" s="182">
        <v>439</v>
      </c>
      <c r="E2255" s="184">
        <f t="shared" si="22"/>
        <v>1</v>
      </c>
      <c r="F2255" s="8"/>
      <c r="G2255" s="6"/>
    </row>
    <row r="2256" spans="2:7" ht="12.75">
      <c r="B2256" s="62" t="s">
        <v>13</v>
      </c>
      <c r="C2256" s="197">
        <v>62</v>
      </c>
      <c r="D2256" s="182">
        <v>65</v>
      </c>
      <c r="E2256" s="184">
        <f t="shared" si="22"/>
        <v>3</v>
      </c>
      <c r="F2256" s="8"/>
      <c r="G2256" s="6"/>
    </row>
    <row r="2257" spans="2:7" ht="12.75">
      <c r="B2257" s="62" t="s">
        <v>14</v>
      </c>
      <c r="C2257" s="197">
        <v>93</v>
      </c>
      <c r="D2257" s="182">
        <v>90</v>
      </c>
      <c r="E2257" s="184">
        <f t="shared" si="22"/>
        <v>-3</v>
      </c>
      <c r="F2257" s="7"/>
      <c r="G2257" s="6"/>
    </row>
    <row r="2258" spans="2:7" ht="12.75">
      <c r="B2258" s="63" t="s">
        <v>15</v>
      </c>
      <c r="C2258" s="208">
        <f>SUM(C2239:C2257)</f>
        <v>51413</v>
      </c>
      <c r="D2258" s="181">
        <f>SUM(D2239:D2257)</f>
        <v>62577</v>
      </c>
      <c r="E2258" s="181">
        <f>SUM(E2239:E2257)</f>
        <v>11164</v>
      </c>
      <c r="F2258" s="7"/>
      <c r="G2258" s="6"/>
    </row>
    <row r="2259" spans="2:7" ht="12.75">
      <c r="B2259" s="1"/>
      <c r="C2259" s="23"/>
      <c r="D2259" s="24"/>
      <c r="E2259" s="17"/>
      <c r="F2259" s="7"/>
      <c r="G2259" s="6"/>
    </row>
    <row r="2260" spans="2:7" ht="12.75">
      <c r="B2260" s="68" t="s">
        <v>85</v>
      </c>
      <c r="C2260" s="7"/>
      <c r="D2260" s="37"/>
      <c r="E2260" s="16"/>
      <c r="F2260" s="7"/>
      <c r="G2260" s="6"/>
    </row>
    <row r="2261" spans="2:7" ht="12.75">
      <c r="B2261" s="68" t="s">
        <v>90</v>
      </c>
      <c r="C2261" s="7"/>
      <c r="D2261" s="37"/>
      <c r="E2261" s="7"/>
      <c r="F2261" s="7"/>
      <c r="G2261" s="6"/>
    </row>
    <row r="2262" spans="6:7" ht="12.75">
      <c r="F2262" s="7"/>
      <c r="G2262" s="6"/>
    </row>
    <row r="2263" spans="5:7" ht="12.75">
      <c r="E2263" s="1"/>
      <c r="F2263" s="7"/>
      <c r="G2263" s="6"/>
    </row>
    <row r="2264" spans="5:7" ht="12.75">
      <c r="E2264" s="1"/>
      <c r="F2264" s="7"/>
      <c r="G2264" s="6"/>
    </row>
    <row r="2265" spans="5:7" ht="12.75">
      <c r="E2265" s="1"/>
      <c r="F2265" s="7"/>
      <c r="G2265" s="6"/>
    </row>
    <row r="2266" spans="5:7" ht="12.75">
      <c r="E2266" s="1"/>
      <c r="F2266" s="7"/>
      <c r="G2266" s="6"/>
    </row>
    <row r="2267" spans="5:7" ht="12.75">
      <c r="E2267" s="1"/>
      <c r="F2267" s="7"/>
      <c r="G2267" s="6"/>
    </row>
    <row r="2268" spans="5:7" ht="12.75">
      <c r="E2268" s="1"/>
      <c r="F2268" s="7"/>
      <c r="G2268" s="6"/>
    </row>
    <row r="2269" spans="5:7" ht="12.75">
      <c r="E2269" s="1"/>
      <c r="F2269" s="7"/>
      <c r="G2269" s="6"/>
    </row>
    <row r="2270" spans="5:7" ht="12.75">
      <c r="E2270" s="1"/>
      <c r="F2270" s="7"/>
      <c r="G2270" s="6"/>
    </row>
    <row r="2271" spans="5:7" ht="12.75">
      <c r="E2271" s="1"/>
      <c r="F2271" s="7"/>
      <c r="G2271" s="6"/>
    </row>
    <row r="2272" spans="5:7" ht="12.75">
      <c r="E2272" s="1"/>
      <c r="F2272" s="7"/>
      <c r="G2272" s="6"/>
    </row>
    <row r="2273" spans="5:7" ht="12.75">
      <c r="E2273" s="1"/>
      <c r="F2273" s="7"/>
      <c r="G2273" s="6"/>
    </row>
    <row r="2274" spans="5:7" ht="12.75">
      <c r="E2274" s="1"/>
      <c r="F2274" s="7"/>
      <c r="G2274" s="6"/>
    </row>
    <row r="2275" spans="5:7" ht="12.75">
      <c r="E2275" s="1"/>
      <c r="F2275" s="7"/>
      <c r="G2275" s="6"/>
    </row>
    <row r="2276" spans="5:7" ht="12.75">
      <c r="E2276" s="1"/>
      <c r="F2276" s="7"/>
      <c r="G2276" s="6"/>
    </row>
    <row r="2277" spans="5:7" ht="12.75">
      <c r="E2277" s="1"/>
      <c r="F2277" s="7"/>
      <c r="G2277" s="6"/>
    </row>
    <row r="2278" spans="5:7" ht="12.75">
      <c r="E2278" s="1"/>
      <c r="F2278" s="7"/>
      <c r="G2278" s="6"/>
    </row>
    <row r="2279" spans="5:7" ht="12.75">
      <c r="E2279" s="1"/>
      <c r="F2279" s="7"/>
      <c r="G2279" s="6"/>
    </row>
    <row r="2280" spans="5:7" ht="12.75">
      <c r="E2280" s="1"/>
      <c r="F2280" s="7"/>
      <c r="G2280" s="6"/>
    </row>
    <row r="2281" spans="5:7" ht="12.75">
      <c r="E2281" s="1"/>
      <c r="F2281" s="7"/>
      <c r="G2281" s="6"/>
    </row>
    <row r="2282" spans="5:7" ht="12.75">
      <c r="E2282" s="1"/>
      <c r="F2282" s="7"/>
      <c r="G2282" s="6"/>
    </row>
    <row r="2283" spans="5:7" ht="12.75">
      <c r="E2283" s="1"/>
      <c r="F2283" s="7"/>
      <c r="G2283" s="6"/>
    </row>
    <row r="2284" spans="5:7" ht="12.75">
      <c r="E2284" s="1"/>
      <c r="F2284" s="7"/>
      <c r="G2284" s="6"/>
    </row>
    <row r="2285" spans="5:7" ht="12.75">
      <c r="E2285" s="1"/>
      <c r="F2285" s="7"/>
      <c r="G2285" s="6"/>
    </row>
    <row r="2286" spans="5:7" ht="12.75">
      <c r="E2286" s="1"/>
      <c r="F2286" s="7"/>
      <c r="G2286" s="6"/>
    </row>
    <row r="2287" spans="5:7" ht="12.75">
      <c r="E2287" s="1"/>
      <c r="F2287" s="7"/>
      <c r="G2287" s="6"/>
    </row>
    <row r="2288" spans="5:7" ht="12.75">
      <c r="E2288" s="1"/>
      <c r="F2288" s="7"/>
      <c r="G2288" s="6"/>
    </row>
    <row r="2289" spans="5:7" ht="12.75">
      <c r="E2289" s="1"/>
      <c r="F2289" s="7"/>
      <c r="G2289" s="6"/>
    </row>
    <row r="2290" spans="5:7" ht="12.75">
      <c r="E2290" s="1"/>
      <c r="F2290" s="7"/>
      <c r="G2290" s="6"/>
    </row>
    <row r="2291" spans="5:7" ht="12.75">
      <c r="E2291" s="1"/>
      <c r="F2291" s="7"/>
      <c r="G2291" s="6"/>
    </row>
    <row r="2292" spans="5:7" ht="12.75">
      <c r="E2292" s="1"/>
      <c r="F2292" s="7"/>
      <c r="G2292" s="6"/>
    </row>
    <row r="2293" spans="5:7" ht="12.75">
      <c r="E2293" s="1"/>
      <c r="F2293" s="7"/>
      <c r="G2293" s="6"/>
    </row>
    <row r="2294" spans="2:7" ht="12.75">
      <c r="B2294" s="1"/>
      <c r="E2294" s="1"/>
      <c r="G2294" s="6"/>
    </row>
    <row r="2295" spans="2:7" ht="12.75">
      <c r="B2295" s="1"/>
      <c r="E2295" s="1"/>
      <c r="G2295" s="6"/>
    </row>
    <row r="2296" spans="5:7" ht="12.75">
      <c r="E2296" s="1"/>
      <c r="G2296" s="6"/>
    </row>
    <row r="2297" spans="5:7" ht="12.75">
      <c r="E2297" s="1"/>
      <c r="G2297" s="6"/>
    </row>
    <row r="2298" spans="5:7" ht="12.75">
      <c r="E2298" s="1"/>
      <c r="G2298" s="6"/>
    </row>
    <row r="2299" spans="5:7" ht="12.75">
      <c r="E2299" s="1"/>
      <c r="G2299" s="6"/>
    </row>
    <row r="2300" spans="5:7" ht="12.75">
      <c r="E2300" s="1"/>
      <c r="G2300" s="6"/>
    </row>
    <row r="2301" spans="5:7" ht="12.75">
      <c r="E2301" s="1"/>
      <c r="G2301" s="6"/>
    </row>
    <row r="2302" spans="5:7" ht="12.75">
      <c r="E2302" s="1"/>
      <c r="G2302" s="6"/>
    </row>
    <row r="2303" spans="5:7" ht="12.75">
      <c r="E2303" s="1"/>
      <c r="G2303" s="6"/>
    </row>
    <row r="2304" spans="5:7" ht="12.75">
      <c r="E2304" s="1"/>
      <c r="G2304" s="6"/>
    </row>
    <row r="2305" spans="5:7" ht="12.75">
      <c r="E2305" s="1"/>
      <c r="G2305" s="6"/>
    </row>
    <row r="2306" spans="5:7" ht="12.75">
      <c r="E2306" s="1"/>
      <c r="G2306" s="6"/>
    </row>
    <row r="2307" spans="5:7" ht="12.75">
      <c r="E2307" s="1"/>
      <c r="G2307" s="6"/>
    </row>
    <row r="2308" spans="5:7" ht="12.75">
      <c r="E2308" s="1"/>
      <c r="G2308" s="6"/>
    </row>
    <row r="2309" spans="5:7" ht="12.75">
      <c r="E2309" s="1"/>
      <c r="G2309" s="6"/>
    </row>
    <row r="2310" spans="5:7" ht="12.75">
      <c r="E2310" s="1"/>
      <c r="G2310" s="6"/>
    </row>
    <row r="2311" spans="5:7" ht="12.75">
      <c r="E2311" s="1"/>
      <c r="G2311" s="6"/>
    </row>
    <row r="2312" spans="5:7" ht="12.75">
      <c r="E2312" s="1"/>
      <c r="G2312" s="6"/>
    </row>
    <row r="2313" spans="5:7" ht="12.75">
      <c r="E2313" s="1"/>
      <c r="G2313" s="6"/>
    </row>
    <row r="2314" spans="5:7" ht="12.75">
      <c r="E2314" s="1"/>
      <c r="G2314" s="6"/>
    </row>
    <row r="2315" spans="5:7" ht="12.75">
      <c r="E2315" s="1"/>
      <c r="G2315" s="6"/>
    </row>
    <row r="2316" spans="5:7" ht="12.75">
      <c r="E2316" s="1"/>
      <c r="G2316" s="6"/>
    </row>
    <row r="2317" spans="5:7" ht="12.75">
      <c r="E2317" s="1"/>
      <c r="G2317" s="6"/>
    </row>
    <row r="2318" spans="5:7" ht="12.75">
      <c r="E2318" s="1"/>
      <c r="G2318" s="6"/>
    </row>
    <row r="2319" spans="5:7" ht="12.75">
      <c r="E2319" s="1"/>
      <c r="G2319" s="6"/>
    </row>
    <row r="2320" spans="5:7" ht="12.75">
      <c r="E2320" s="1"/>
      <c r="G2320" s="6"/>
    </row>
    <row r="2321" spans="5:7" ht="12.75">
      <c r="E2321" s="1"/>
      <c r="G2321" s="6"/>
    </row>
    <row r="2322" spans="5:7" ht="12.75">
      <c r="E2322" s="1"/>
      <c r="G2322" s="6"/>
    </row>
    <row r="2323" spans="5:7" ht="12.75">
      <c r="E2323" s="1"/>
      <c r="G2323" s="6"/>
    </row>
    <row r="2324" spans="5:7" ht="12.75">
      <c r="E2324" s="1"/>
      <c r="G2324" s="6"/>
    </row>
    <row r="2325" spans="5:7" ht="12.75">
      <c r="E2325" s="1"/>
      <c r="G2325" s="6"/>
    </row>
    <row r="2326" spans="5:7" ht="12.75">
      <c r="E2326" s="1"/>
      <c r="G2326" s="6"/>
    </row>
    <row r="2327" spans="5:7" ht="12.75">
      <c r="E2327" s="1"/>
      <c r="G2327" s="6"/>
    </row>
    <row r="2328" spans="5:7" ht="12.75">
      <c r="E2328" s="1"/>
      <c r="G2328" s="6"/>
    </row>
    <row r="2329" spans="5:7" ht="12.75">
      <c r="E2329" s="1"/>
      <c r="G2329" s="6"/>
    </row>
    <row r="2330" spans="5:7" ht="12.75">
      <c r="E2330" s="1"/>
      <c r="G2330" s="6"/>
    </row>
    <row r="2331" spans="5:7" ht="12.75">
      <c r="E2331" s="1"/>
      <c r="G2331" s="6"/>
    </row>
    <row r="2332" spans="5:7" ht="12.75">
      <c r="E2332" s="1"/>
      <c r="G2332" s="6"/>
    </row>
    <row r="2333" spans="5:7" ht="12.75">
      <c r="E2333" s="1"/>
      <c r="G2333" s="6"/>
    </row>
    <row r="2334" spans="5:7" ht="12.75">
      <c r="E2334" s="1"/>
      <c r="G2334" s="6"/>
    </row>
    <row r="2335" spans="5:7" ht="12.75">
      <c r="E2335" s="1"/>
      <c r="G2335" s="6"/>
    </row>
    <row r="2336" spans="5:7" ht="12.75">
      <c r="E2336" s="1"/>
      <c r="G2336" s="6"/>
    </row>
    <row r="2337" spans="2:7" ht="12.75">
      <c r="B2337" s="1" t="s">
        <v>168</v>
      </c>
      <c r="E2337" s="1"/>
      <c r="G2337" s="6"/>
    </row>
    <row r="2338" spans="2:7" ht="12.75">
      <c r="B2338" s="1"/>
      <c r="E2338" s="1"/>
      <c r="G2338" s="6"/>
    </row>
    <row r="2339" spans="5:7" ht="12.75">
      <c r="E2339" s="1"/>
      <c r="G2339" s="6"/>
    </row>
    <row r="2340" spans="5:7" ht="12.75">
      <c r="E2340" s="1"/>
      <c r="G2340" s="6"/>
    </row>
    <row r="2341" spans="5:7" ht="12.75">
      <c r="E2341" s="1"/>
      <c r="G2341" s="6"/>
    </row>
    <row r="2342" spans="5:7" ht="12.75">
      <c r="E2342" s="1"/>
      <c r="G2342" s="6"/>
    </row>
    <row r="2343" spans="5:7" ht="12.75">
      <c r="E2343" s="1"/>
      <c r="G2343" s="6"/>
    </row>
    <row r="2344" spans="5:7" ht="12.75">
      <c r="E2344" s="1"/>
      <c r="G2344" s="6"/>
    </row>
    <row r="2345" spans="5:7" ht="12.75">
      <c r="E2345" s="1"/>
      <c r="G2345" s="6"/>
    </row>
    <row r="2346" spans="5:7" ht="12.75">
      <c r="E2346" s="1"/>
      <c r="G2346" s="6"/>
    </row>
    <row r="2347" spans="5:7" ht="12.75">
      <c r="E2347" s="1"/>
      <c r="G2347" s="6"/>
    </row>
    <row r="2348" spans="5:7" ht="12.75">
      <c r="E2348" s="1"/>
      <c r="G2348" s="6"/>
    </row>
    <row r="2349" spans="5:7" ht="12.75">
      <c r="E2349" s="1"/>
      <c r="G2349" s="6"/>
    </row>
    <row r="2350" spans="5:7" ht="12.75">
      <c r="E2350" s="1"/>
      <c r="G2350" s="6"/>
    </row>
    <row r="2351" spans="5:7" ht="12.75">
      <c r="E2351" s="1"/>
      <c r="G2351" s="6"/>
    </row>
    <row r="2352" spans="5:7" ht="12.75">
      <c r="E2352" s="1"/>
      <c r="G2352" s="6"/>
    </row>
    <row r="2353" spans="5:7" ht="12.75">
      <c r="E2353" s="1"/>
      <c r="G2353" s="6"/>
    </row>
    <row r="2354" spans="5:7" ht="12.75">
      <c r="E2354" s="1"/>
      <c r="G2354" s="6"/>
    </row>
    <row r="2355" spans="5:7" ht="12.75">
      <c r="E2355" s="1"/>
      <c r="G2355" s="6"/>
    </row>
    <row r="2356" spans="5:7" ht="12.75">
      <c r="E2356" s="1"/>
      <c r="G2356" s="6"/>
    </row>
    <row r="2357" spans="5:7" ht="12.75">
      <c r="E2357" s="1"/>
      <c r="G2357" s="6"/>
    </row>
    <row r="2358" spans="5:7" ht="12.75">
      <c r="E2358" s="1"/>
      <c r="G2358" s="6"/>
    </row>
    <row r="2359" spans="5:7" ht="12.75">
      <c r="E2359" s="1"/>
      <c r="G2359" s="6"/>
    </row>
    <row r="2360" ht="12.75">
      <c r="G2360" s="6"/>
    </row>
    <row r="2361" ht="12.75">
      <c r="G2361" s="6"/>
    </row>
    <row r="2362" ht="12.75">
      <c r="G2362" s="6"/>
    </row>
    <row r="2363" ht="12.75">
      <c r="G2363" s="6"/>
    </row>
    <row r="2364" ht="12.75">
      <c r="G2364" s="6"/>
    </row>
    <row r="2365" ht="12.75">
      <c r="G2365" s="6"/>
    </row>
    <row r="2366" spans="2:7" ht="12.75">
      <c r="B2366" s="1" t="s">
        <v>78</v>
      </c>
      <c r="E2366" s="1"/>
      <c r="F2366" s="9"/>
      <c r="G2366" s="6"/>
    </row>
    <row r="2367" spans="2:7" ht="12.75">
      <c r="B2367" s="1" t="s">
        <v>150</v>
      </c>
      <c r="C2367" s="9"/>
      <c r="D2367" s="9"/>
      <c r="E2367" s="9"/>
      <c r="F2367" s="9"/>
      <c r="G2367" s="6"/>
    </row>
    <row r="2368" spans="2:7" ht="12.75">
      <c r="B2368" s="9"/>
      <c r="C2368" s="9"/>
      <c r="D2368" s="9"/>
      <c r="E2368" s="9"/>
      <c r="G2368" s="6"/>
    </row>
    <row r="2369" spans="2:7" ht="12.75">
      <c r="B2369" s="221" t="s">
        <v>93</v>
      </c>
      <c r="C2369" s="66" t="s">
        <v>22</v>
      </c>
      <c r="D2369" s="66" t="s">
        <v>130</v>
      </c>
      <c r="E2369" s="81" t="s">
        <v>131</v>
      </c>
      <c r="F2369" s="1"/>
      <c r="G2369" s="6"/>
    </row>
    <row r="2370" spans="2:7" ht="12.75">
      <c r="B2370" s="220"/>
      <c r="C2370" s="69" t="s">
        <v>60</v>
      </c>
      <c r="D2370" s="69" t="s">
        <v>60</v>
      </c>
      <c r="E2370" s="69" t="s">
        <v>60</v>
      </c>
      <c r="F2370" s="8"/>
      <c r="G2370" s="6"/>
    </row>
    <row r="2371" spans="2:7" ht="12.75">
      <c r="B2371" s="62" t="s">
        <v>16</v>
      </c>
      <c r="C2371" s="197" t="s">
        <v>23</v>
      </c>
      <c r="D2371" s="186">
        <v>94</v>
      </c>
      <c r="E2371" s="197" t="s">
        <v>23</v>
      </c>
      <c r="F2371" s="8"/>
      <c r="G2371" s="6"/>
    </row>
    <row r="2372" spans="2:7" ht="12.75">
      <c r="B2372" s="62" t="s">
        <v>0</v>
      </c>
      <c r="C2372" s="182">
        <v>12</v>
      </c>
      <c r="D2372" s="186">
        <v>14</v>
      </c>
      <c r="E2372" s="184">
        <f aca="true" t="shared" si="23" ref="E2372:E2389">+D2372-C2372</f>
        <v>2</v>
      </c>
      <c r="F2372" s="8"/>
      <c r="G2372" s="6"/>
    </row>
    <row r="2373" spans="2:7" ht="12.75">
      <c r="B2373" s="62" t="s">
        <v>1</v>
      </c>
      <c r="C2373" s="182">
        <v>13</v>
      </c>
      <c r="D2373" s="186">
        <v>21</v>
      </c>
      <c r="E2373" s="184">
        <f t="shared" si="23"/>
        <v>8</v>
      </c>
      <c r="F2373" s="8"/>
      <c r="G2373" s="6"/>
    </row>
    <row r="2374" spans="2:7" ht="12.75">
      <c r="B2374" s="62" t="s">
        <v>2</v>
      </c>
      <c r="C2374" s="182">
        <v>1</v>
      </c>
      <c r="D2374" s="186">
        <v>13</v>
      </c>
      <c r="E2374" s="184">
        <f t="shared" si="23"/>
        <v>12</v>
      </c>
      <c r="F2374" s="8"/>
      <c r="G2374" s="6"/>
    </row>
    <row r="2375" spans="2:7" ht="12.75">
      <c r="B2375" s="62" t="s">
        <v>17</v>
      </c>
      <c r="C2375" s="182">
        <v>41</v>
      </c>
      <c r="D2375" s="186">
        <v>44</v>
      </c>
      <c r="E2375" s="184">
        <f t="shared" si="23"/>
        <v>3</v>
      </c>
      <c r="F2375" s="8"/>
      <c r="G2375" s="6"/>
    </row>
    <row r="2376" spans="2:7" ht="12.75">
      <c r="B2376" s="62" t="s">
        <v>3</v>
      </c>
      <c r="C2376" s="197">
        <v>2</v>
      </c>
      <c r="D2376" s="186">
        <v>2</v>
      </c>
      <c r="E2376" s="184">
        <f t="shared" si="23"/>
        <v>0</v>
      </c>
      <c r="F2376" s="8"/>
      <c r="G2376" s="6"/>
    </row>
    <row r="2377" spans="2:7" ht="12.75">
      <c r="B2377" s="62" t="s">
        <v>18</v>
      </c>
      <c r="C2377" s="182">
        <v>91</v>
      </c>
      <c r="D2377" s="186">
        <v>127</v>
      </c>
      <c r="E2377" s="184">
        <f t="shared" si="23"/>
        <v>36</v>
      </c>
      <c r="F2377" s="8"/>
      <c r="G2377" s="6"/>
    </row>
    <row r="2378" spans="2:7" ht="12.75">
      <c r="B2378" s="62" t="s">
        <v>19</v>
      </c>
      <c r="C2378" s="182">
        <v>16</v>
      </c>
      <c r="D2378" s="186">
        <v>46</v>
      </c>
      <c r="E2378" s="184">
        <f t="shared" si="23"/>
        <v>30</v>
      </c>
      <c r="F2378" s="8"/>
      <c r="G2378" s="6"/>
    </row>
    <row r="2379" spans="2:7" ht="12.75">
      <c r="B2379" s="62" t="s">
        <v>4</v>
      </c>
      <c r="C2379" s="182">
        <v>132</v>
      </c>
      <c r="D2379" s="186">
        <v>151</v>
      </c>
      <c r="E2379" s="184">
        <f t="shared" si="23"/>
        <v>19</v>
      </c>
      <c r="F2379" s="8"/>
      <c r="G2379" s="6"/>
    </row>
    <row r="2380" spans="2:6" ht="12.75">
      <c r="B2380" s="62" t="s">
        <v>5</v>
      </c>
      <c r="C2380" s="182">
        <v>34</v>
      </c>
      <c r="D2380" s="186">
        <v>55</v>
      </c>
      <c r="E2380" s="184">
        <f t="shared" si="23"/>
        <v>21</v>
      </c>
      <c r="F2380" s="8"/>
    </row>
    <row r="2381" spans="2:6" ht="12.75">
      <c r="B2381" s="62" t="s">
        <v>6</v>
      </c>
      <c r="C2381" s="182">
        <v>25</v>
      </c>
      <c r="D2381" s="186">
        <v>91</v>
      </c>
      <c r="E2381" s="184">
        <f t="shared" si="23"/>
        <v>66</v>
      </c>
      <c r="F2381" s="8"/>
    </row>
    <row r="2382" spans="2:7" ht="12.75">
      <c r="B2382" s="62" t="s">
        <v>7</v>
      </c>
      <c r="C2382" s="182">
        <v>28</v>
      </c>
      <c r="D2382" s="186">
        <v>30</v>
      </c>
      <c r="E2382" s="184">
        <f t="shared" si="23"/>
        <v>2</v>
      </c>
      <c r="F2382" s="8"/>
      <c r="G2382" s="1"/>
    </row>
    <row r="2383" spans="2:7" ht="12.75">
      <c r="B2383" s="62" t="s">
        <v>8</v>
      </c>
      <c r="C2383" s="182">
        <v>33</v>
      </c>
      <c r="D2383" s="186">
        <v>37</v>
      </c>
      <c r="E2383" s="184">
        <f t="shared" si="23"/>
        <v>4</v>
      </c>
      <c r="F2383" s="8"/>
      <c r="G2383" s="1"/>
    </row>
    <row r="2384" spans="2:7" ht="12.75">
      <c r="B2384" s="62" t="s">
        <v>9</v>
      </c>
      <c r="C2384" s="182">
        <v>13</v>
      </c>
      <c r="D2384" s="186">
        <v>10</v>
      </c>
      <c r="E2384" s="184">
        <f t="shared" si="23"/>
        <v>-3</v>
      </c>
      <c r="F2384" s="8"/>
      <c r="G2384" s="6"/>
    </row>
    <row r="2385" spans="2:7" ht="12.75">
      <c r="B2385" s="62" t="s">
        <v>10</v>
      </c>
      <c r="C2385" s="182">
        <v>3</v>
      </c>
      <c r="D2385" s="186">
        <v>29</v>
      </c>
      <c r="E2385" s="184">
        <f t="shared" si="23"/>
        <v>26</v>
      </c>
      <c r="F2385" s="8"/>
      <c r="G2385" s="6"/>
    </row>
    <row r="2386" spans="2:7" ht="12.75">
      <c r="B2386" s="62" t="s">
        <v>11</v>
      </c>
      <c r="C2386" s="182">
        <v>35</v>
      </c>
      <c r="D2386" s="186">
        <v>48</v>
      </c>
      <c r="E2386" s="184">
        <f t="shared" si="23"/>
        <v>13</v>
      </c>
      <c r="F2386" s="8"/>
      <c r="G2386" s="6"/>
    </row>
    <row r="2387" spans="2:7" ht="12.75">
      <c r="B2387" s="62" t="s">
        <v>12</v>
      </c>
      <c r="C2387" s="182">
        <v>3</v>
      </c>
      <c r="D2387" s="186">
        <v>3</v>
      </c>
      <c r="E2387" s="184">
        <f t="shared" si="23"/>
        <v>0</v>
      </c>
      <c r="F2387" s="8"/>
      <c r="G2387" s="6"/>
    </row>
    <row r="2388" spans="2:7" ht="12.75">
      <c r="B2388" s="62" t="s">
        <v>13</v>
      </c>
      <c r="C2388" s="197">
        <v>1</v>
      </c>
      <c r="D2388" s="197">
        <v>1</v>
      </c>
      <c r="E2388" s="184">
        <f t="shared" si="23"/>
        <v>0</v>
      </c>
      <c r="F2388" s="8"/>
      <c r="G2388" s="6"/>
    </row>
    <row r="2389" spans="2:7" ht="12.75">
      <c r="B2389" s="62" t="s">
        <v>14</v>
      </c>
      <c r="C2389" s="197">
        <v>1</v>
      </c>
      <c r="D2389" s="197">
        <v>1</v>
      </c>
      <c r="E2389" s="184">
        <f t="shared" si="23"/>
        <v>0</v>
      </c>
      <c r="F2389" s="7"/>
      <c r="G2389" s="6"/>
    </row>
    <row r="2390" spans="2:7" ht="12.75">
      <c r="B2390" s="63" t="s">
        <v>114</v>
      </c>
      <c r="C2390" s="208">
        <f>SUM(C2371:C2389)</f>
        <v>484</v>
      </c>
      <c r="D2390" s="181">
        <f>SUM(D2371:D2389)</f>
        <v>817</v>
      </c>
      <c r="E2390" s="181">
        <f>D2390-C2390</f>
        <v>333</v>
      </c>
      <c r="F2390" s="7"/>
      <c r="G2390" s="6"/>
    </row>
    <row r="2391" spans="2:7" ht="12.75">
      <c r="B2391" s="1"/>
      <c r="C2391" s="13"/>
      <c r="D2391" s="7"/>
      <c r="E2391" s="17"/>
      <c r="F2391" s="7"/>
      <c r="G2391" s="6"/>
    </row>
    <row r="2392" spans="2:7" ht="12.75">
      <c r="B2392" s="68" t="s">
        <v>85</v>
      </c>
      <c r="C2392" s="7"/>
      <c r="D2392" s="37"/>
      <c r="E2392" s="16"/>
      <c r="F2392" s="7"/>
      <c r="G2392" s="6"/>
    </row>
    <row r="2393" spans="2:7" ht="12.75">
      <c r="B2393" s="68" t="s">
        <v>90</v>
      </c>
      <c r="C2393" s="7"/>
      <c r="D2393" s="37"/>
      <c r="E2393" s="7"/>
      <c r="F2393" s="7"/>
      <c r="G2393" s="6"/>
    </row>
    <row r="2394" spans="2:7" ht="12.75">
      <c r="B2394" s="175" t="s">
        <v>158</v>
      </c>
      <c r="E2394" s="1"/>
      <c r="F2394" s="7"/>
      <c r="G2394" s="6"/>
    </row>
    <row r="2395" spans="2:7" ht="12.75">
      <c r="B2395" s="9" t="s">
        <v>159</v>
      </c>
      <c r="E2395" s="1"/>
      <c r="F2395" s="7"/>
      <c r="G2395" s="6"/>
    </row>
    <row r="2396" spans="5:7" ht="12.75">
      <c r="E2396" s="1"/>
      <c r="F2396" s="7"/>
      <c r="G2396" s="6"/>
    </row>
    <row r="2397" spans="5:7" ht="12.75">
      <c r="E2397" s="1"/>
      <c r="F2397" s="7"/>
      <c r="G2397" s="6"/>
    </row>
    <row r="2398" spans="5:7" ht="12.75">
      <c r="E2398" s="1"/>
      <c r="F2398" s="7"/>
      <c r="G2398" s="6"/>
    </row>
    <row r="2399" spans="5:7" ht="12.75">
      <c r="E2399" s="1"/>
      <c r="F2399" s="7"/>
      <c r="G2399" s="6"/>
    </row>
    <row r="2400" spans="5:7" ht="12.75">
      <c r="E2400" s="1"/>
      <c r="F2400" s="7"/>
      <c r="G2400" s="6"/>
    </row>
    <row r="2401" spans="5:7" ht="12.75">
      <c r="E2401" s="1"/>
      <c r="F2401" s="7"/>
      <c r="G2401" s="6"/>
    </row>
    <row r="2402" spans="5:7" ht="12.75">
      <c r="E2402" s="1"/>
      <c r="F2402" s="7"/>
      <c r="G2402" s="6"/>
    </row>
    <row r="2403" spans="5:7" ht="12.75">
      <c r="E2403" s="1"/>
      <c r="F2403" s="7"/>
      <c r="G2403" s="6"/>
    </row>
    <row r="2404" spans="5:7" ht="12.75">
      <c r="E2404" s="1"/>
      <c r="F2404" s="7"/>
      <c r="G2404" s="6"/>
    </row>
    <row r="2405" spans="5:7" ht="12.75">
      <c r="E2405" s="1"/>
      <c r="F2405" s="7"/>
      <c r="G2405" s="6"/>
    </row>
    <row r="2406" spans="5:7" ht="12.75">
      <c r="E2406" s="1"/>
      <c r="F2406" s="7"/>
      <c r="G2406" s="6"/>
    </row>
    <row r="2407" spans="5:7" ht="12.75">
      <c r="E2407" s="1"/>
      <c r="F2407" s="7"/>
      <c r="G2407" s="6"/>
    </row>
    <row r="2408" spans="5:7" ht="12.75">
      <c r="E2408" s="1"/>
      <c r="F2408" s="7"/>
      <c r="G2408" s="6"/>
    </row>
    <row r="2409" spans="5:7" ht="12.75">
      <c r="E2409" s="1"/>
      <c r="F2409" s="7"/>
      <c r="G2409" s="6"/>
    </row>
    <row r="2410" spans="5:7" ht="12.75">
      <c r="E2410" s="1"/>
      <c r="F2410" s="7"/>
      <c r="G2410" s="6"/>
    </row>
    <row r="2411" spans="5:7" ht="12.75">
      <c r="E2411" s="1"/>
      <c r="F2411" s="7"/>
      <c r="G2411" s="6"/>
    </row>
    <row r="2412" spans="5:7" ht="12.75">
      <c r="E2412" s="1"/>
      <c r="F2412" s="7"/>
      <c r="G2412" s="6"/>
    </row>
    <row r="2413" spans="5:7" ht="12.75">
      <c r="E2413" s="1"/>
      <c r="F2413" s="7"/>
      <c r="G2413" s="6"/>
    </row>
    <row r="2414" spans="5:7" ht="12.75">
      <c r="E2414" s="1"/>
      <c r="F2414" s="7"/>
      <c r="G2414" s="6"/>
    </row>
    <row r="2415" spans="5:7" ht="12.75">
      <c r="E2415" s="1"/>
      <c r="F2415" s="7"/>
      <c r="G2415" s="6"/>
    </row>
    <row r="2416" spans="5:7" ht="12.75">
      <c r="E2416" s="1"/>
      <c r="F2416" s="7"/>
      <c r="G2416" s="6"/>
    </row>
    <row r="2417" spans="5:7" ht="12.75">
      <c r="E2417" s="1"/>
      <c r="F2417" s="7"/>
      <c r="G2417" s="6"/>
    </row>
    <row r="2418" spans="5:7" ht="12.75">
      <c r="E2418" s="1"/>
      <c r="F2418" s="7"/>
      <c r="G2418" s="6"/>
    </row>
    <row r="2419" spans="5:7" ht="12.75">
      <c r="E2419" s="1"/>
      <c r="F2419" s="7"/>
      <c r="G2419" s="6"/>
    </row>
    <row r="2420" spans="5:7" ht="12.75">
      <c r="E2420" s="1"/>
      <c r="F2420" s="7"/>
      <c r="G2420" s="6"/>
    </row>
    <row r="2421" spans="5:7" ht="12.75">
      <c r="E2421" s="1"/>
      <c r="F2421" s="7"/>
      <c r="G2421" s="6"/>
    </row>
    <row r="2422" spans="5:7" ht="12.75">
      <c r="E2422" s="1"/>
      <c r="F2422" s="7"/>
      <c r="G2422" s="6"/>
    </row>
    <row r="2423" spans="5:7" ht="12.75">
      <c r="E2423" s="1"/>
      <c r="F2423" s="7"/>
      <c r="G2423" s="6"/>
    </row>
    <row r="2424" spans="5:7" ht="12.75">
      <c r="E2424" s="1"/>
      <c r="F2424" s="7"/>
      <c r="G2424" s="6"/>
    </row>
    <row r="2425" spans="5:7" ht="12.75">
      <c r="E2425" s="1"/>
      <c r="F2425" s="7"/>
      <c r="G2425" s="6"/>
    </row>
    <row r="2426" spans="5:7" ht="12.75">
      <c r="E2426" s="1"/>
      <c r="F2426" s="7"/>
      <c r="G2426" s="6"/>
    </row>
    <row r="2427" spans="5:7" ht="12.75">
      <c r="E2427" s="1"/>
      <c r="F2427" s="7"/>
      <c r="G2427" s="6"/>
    </row>
    <row r="2428" spans="2:7" ht="12.75">
      <c r="B2428" s="1"/>
      <c r="E2428" s="1"/>
      <c r="G2428" s="6"/>
    </row>
    <row r="2429" spans="5:7" ht="12.75">
      <c r="E2429" s="1"/>
      <c r="G2429" s="6"/>
    </row>
    <row r="2430" spans="5:7" ht="12.75">
      <c r="E2430" s="1"/>
      <c r="G2430" s="6"/>
    </row>
    <row r="2431" spans="5:7" ht="12.75">
      <c r="E2431" s="1"/>
      <c r="G2431" s="6"/>
    </row>
    <row r="2432" spans="5:7" ht="12.75">
      <c r="E2432" s="1"/>
      <c r="G2432" s="6"/>
    </row>
    <row r="2433" spans="5:7" ht="12.75">
      <c r="E2433" s="1"/>
      <c r="G2433" s="6"/>
    </row>
    <row r="2434" spans="5:7" ht="12.75">
      <c r="E2434" s="1"/>
      <c r="G2434" s="6"/>
    </row>
    <row r="2435" spans="5:7" ht="12.75">
      <c r="E2435" s="1"/>
      <c r="G2435" s="6"/>
    </row>
    <row r="2436" spans="5:7" ht="12.75">
      <c r="E2436" s="1"/>
      <c r="G2436" s="6"/>
    </row>
    <row r="2437" spans="5:7" ht="12.75">
      <c r="E2437" s="1"/>
      <c r="G2437" s="6"/>
    </row>
    <row r="2438" spans="5:7" ht="12.75">
      <c r="E2438" s="1"/>
      <c r="G2438" s="6"/>
    </row>
    <row r="2439" spans="5:7" ht="12.75">
      <c r="E2439" s="1"/>
      <c r="G2439" s="6"/>
    </row>
    <row r="2440" spans="5:7" ht="12.75">
      <c r="E2440" s="1"/>
      <c r="G2440" s="6"/>
    </row>
    <row r="2441" spans="5:7" ht="12.75">
      <c r="E2441" s="1"/>
      <c r="G2441" s="6"/>
    </row>
    <row r="2442" spans="5:7" ht="12.75">
      <c r="E2442" s="1"/>
      <c r="G2442" s="1"/>
    </row>
    <row r="2443" spans="5:7" ht="12.75">
      <c r="E2443" s="1"/>
      <c r="G2443" s="1"/>
    </row>
    <row r="2444" spans="5:7" ht="12.75">
      <c r="E2444" s="1"/>
      <c r="G2444" s="6"/>
    </row>
    <row r="2445" spans="5:7" ht="12.75">
      <c r="E2445" s="1"/>
      <c r="G2445" s="6"/>
    </row>
    <row r="2446" spans="5:7" ht="12.75">
      <c r="E2446" s="1"/>
      <c r="G2446" s="6"/>
    </row>
    <row r="2447" spans="5:7" ht="12.75">
      <c r="E2447" s="1"/>
      <c r="G2447" s="6"/>
    </row>
    <row r="2448" spans="5:7" ht="12.75">
      <c r="E2448" s="1"/>
      <c r="G2448" s="6"/>
    </row>
    <row r="2449" spans="5:7" ht="12.75">
      <c r="E2449" s="1"/>
      <c r="G2449" s="6"/>
    </row>
    <row r="2450" spans="5:7" ht="12.75">
      <c r="E2450" s="1"/>
      <c r="G2450" s="6"/>
    </row>
    <row r="2451" spans="5:7" ht="12.75">
      <c r="E2451" s="1"/>
      <c r="G2451" s="6"/>
    </row>
    <row r="2452" spans="5:7" ht="12.75">
      <c r="E2452" s="1"/>
      <c r="G2452" s="6"/>
    </row>
    <row r="2453" spans="5:7" ht="12.75">
      <c r="E2453" s="1"/>
      <c r="G2453" s="6"/>
    </row>
    <row r="2454" spans="5:7" ht="12.75">
      <c r="E2454" s="1"/>
      <c r="G2454" s="6"/>
    </row>
    <row r="2455" spans="5:7" ht="12.75">
      <c r="E2455" s="1"/>
      <c r="G2455" s="6"/>
    </row>
    <row r="2456" spans="5:7" ht="12.75">
      <c r="E2456" s="1"/>
      <c r="G2456" s="6"/>
    </row>
    <row r="2457" spans="5:7" ht="12.75">
      <c r="E2457" s="1"/>
      <c r="G2457" s="6"/>
    </row>
    <row r="2458" spans="5:7" ht="12.75">
      <c r="E2458" s="1"/>
      <c r="G2458" s="6"/>
    </row>
    <row r="2459" spans="5:7" ht="12.75">
      <c r="E2459" s="1"/>
      <c r="G2459" s="6"/>
    </row>
    <row r="2460" spans="5:7" ht="12.75">
      <c r="E2460" s="1"/>
      <c r="G2460" s="6"/>
    </row>
    <row r="2461" spans="5:7" ht="12.75">
      <c r="E2461" s="1"/>
      <c r="G2461" s="6"/>
    </row>
    <row r="2462" spans="5:7" ht="12.75">
      <c r="E2462" s="1"/>
      <c r="G2462" s="6"/>
    </row>
    <row r="2463" spans="5:7" ht="12.75">
      <c r="E2463" s="1"/>
      <c r="G2463" s="6"/>
    </row>
    <row r="2464" spans="5:7" ht="12.75">
      <c r="E2464" s="1"/>
      <c r="G2464" s="6"/>
    </row>
    <row r="2465" spans="5:7" ht="12.75">
      <c r="E2465" s="1"/>
      <c r="G2465" s="6"/>
    </row>
    <row r="2466" spans="5:7" ht="12.75">
      <c r="E2466" s="1"/>
      <c r="G2466" s="6"/>
    </row>
    <row r="2467" spans="5:7" ht="12.75">
      <c r="E2467" s="1"/>
      <c r="G2467" s="6"/>
    </row>
    <row r="2468" spans="5:7" ht="12.75">
      <c r="E2468" s="1"/>
      <c r="G2468" s="6"/>
    </row>
    <row r="2469" spans="5:7" ht="12.75">
      <c r="E2469" s="1"/>
      <c r="G2469" s="6"/>
    </row>
    <row r="2470" spans="5:7" ht="12.75">
      <c r="E2470" s="1"/>
      <c r="G2470" s="6"/>
    </row>
    <row r="2471" spans="5:7" ht="12.75">
      <c r="E2471" s="1"/>
      <c r="G2471" s="6"/>
    </row>
    <row r="2472" spans="5:7" ht="12.75">
      <c r="E2472" s="1"/>
      <c r="G2472" s="6"/>
    </row>
    <row r="2473" spans="5:7" ht="12.75">
      <c r="E2473" s="1"/>
      <c r="G2473" s="6"/>
    </row>
    <row r="2474" spans="2:7" ht="12.75">
      <c r="B2474" s="1"/>
      <c r="E2474" s="1"/>
      <c r="G2474" s="6"/>
    </row>
    <row r="2475" spans="5:7" ht="12.75">
      <c r="E2475" s="1"/>
      <c r="G2475" s="6"/>
    </row>
    <row r="2476" spans="5:7" ht="12.75">
      <c r="E2476" s="1"/>
      <c r="G2476" s="6"/>
    </row>
    <row r="2477" spans="5:7" ht="12.75">
      <c r="E2477" s="1"/>
      <c r="G2477" s="6"/>
    </row>
    <row r="2478" spans="5:7" ht="12.75">
      <c r="E2478" s="1"/>
      <c r="G2478" s="6"/>
    </row>
    <row r="2479" spans="5:7" ht="12.75">
      <c r="E2479" s="1"/>
      <c r="G2479" s="6"/>
    </row>
    <row r="2480" spans="5:7" ht="12.75">
      <c r="E2480" s="1"/>
      <c r="G2480" s="6"/>
    </row>
    <row r="2481" spans="5:7" ht="12.75">
      <c r="E2481" s="1"/>
      <c r="G2481" s="6"/>
    </row>
    <row r="2482" spans="5:7" ht="12.75">
      <c r="E2482" s="1"/>
      <c r="G2482" s="6"/>
    </row>
    <row r="2483" spans="5:7" ht="12.75">
      <c r="E2483" s="1"/>
      <c r="G2483" s="6"/>
    </row>
    <row r="2484" spans="5:7" ht="12.75">
      <c r="E2484" s="1"/>
      <c r="G2484" s="6"/>
    </row>
    <row r="2485" spans="5:7" ht="12.75">
      <c r="E2485" s="1"/>
      <c r="G2485" s="6"/>
    </row>
    <row r="2486" spans="5:7" ht="12.75">
      <c r="E2486" s="1"/>
      <c r="G2486" s="6"/>
    </row>
    <row r="2487" spans="5:7" ht="12.75">
      <c r="E2487" s="1"/>
      <c r="G2487" s="6"/>
    </row>
    <row r="2488" spans="5:7" ht="12.75">
      <c r="E2488" s="1"/>
      <c r="G2488" s="6"/>
    </row>
    <row r="2489" spans="5:7" ht="12.75">
      <c r="E2489" s="1"/>
      <c r="G2489" s="6"/>
    </row>
    <row r="2490" spans="5:7" ht="12.75">
      <c r="E2490" s="1"/>
      <c r="G2490" s="6"/>
    </row>
    <row r="2491" spans="5:7" ht="12.75">
      <c r="E2491" s="1"/>
      <c r="G2491" s="6"/>
    </row>
    <row r="2492" spans="5:7" ht="12.75">
      <c r="E2492" s="1"/>
      <c r="G2492" s="6"/>
    </row>
    <row r="2493" spans="5:7" ht="12.75">
      <c r="E2493" s="1"/>
      <c r="G2493" s="6"/>
    </row>
    <row r="2494" spans="5:7" ht="12.75">
      <c r="E2494" s="1"/>
      <c r="G2494" s="6"/>
    </row>
    <row r="2495" spans="5:7" ht="12.75">
      <c r="E2495" s="1"/>
      <c r="G2495" s="6"/>
    </row>
    <row r="2496" ht="12.75">
      <c r="G2496" s="6"/>
    </row>
    <row r="2497" spans="6:7" ht="12.75">
      <c r="F2497" s="6"/>
      <c r="G2497" s="6"/>
    </row>
    <row r="2498" spans="2:7" ht="12.75">
      <c r="B2498" s="1" t="s">
        <v>79</v>
      </c>
      <c r="C2498" s="6"/>
      <c r="D2498" s="6"/>
      <c r="E2498" s="6"/>
      <c r="F2498" s="9"/>
      <c r="G2498" s="6"/>
    </row>
    <row r="2499" spans="2:7" ht="12.75">
      <c r="B2499" s="1" t="s">
        <v>151</v>
      </c>
      <c r="C2499" s="9"/>
      <c r="D2499" s="9"/>
      <c r="E2499" s="9"/>
      <c r="F2499" s="9"/>
      <c r="G2499" s="6"/>
    </row>
    <row r="2500" spans="2:7" ht="12.75">
      <c r="B2500" s="9"/>
      <c r="C2500" s="9"/>
      <c r="D2500" s="9"/>
      <c r="E2500" s="9"/>
      <c r="G2500" s="6"/>
    </row>
    <row r="2501" spans="2:7" ht="12.75">
      <c r="B2501" s="221" t="s">
        <v>93</v>
      </c>
      <c r="C2501" s="66" t="s">
        <v>22</v>
      </c>
      <c r="D2501" s="66" t="s">
        <v>130</v>
      </c>
      <c r="E2501" s="81" t="s">
        <v>131</v>
      </c>
      <c r="F2501" s="1"/>
      <c r="G2501" s="6"/>
    </row>
    <row r="2502" spans="2:7" ht="12.75">
      <c r="B2502" s="220"/>
      <c r="C2502" s="69" t="s">
        <v>61</v>
      </c>
      <c r="D2502" s="69" t="s">
        <v>61</v>
      </c>
      <c r="E2502" s="69" t="s">
        <v>61</v>
      </c>
      <c r="F2502" s="8"/>
      <c r="G2502" s="6"/>
    </row>
    <row r="2503" spans="2:7" ht="12.75">
      <c r="B2503" s="62" t="s">
        <v>16</v>
      </c>
      <c r="C2503" s="197">
        <v>3996</v>
      </c>
      <c r="D2503" s="182">
        <v>4931</v>
      </c>
      <c r="E2503" s="184">
        <f aca="true" t="shared" si="24" ref="E2503:E2521">+D2503-C2503</f>
        <v>935</v>
      </c>
      <c r="F2503" s="8"/>
      <c r="G2503" s="6"/>
    </row>
    <row r="2504" spans="2:7" ht="12.75">
      <c r="B2504" s="62" t="s">
        <v>0</v>
      </c>
      <c r="C2504" s="182">
        <v>143</v>
      </c>
      <c r="D2504" s="182">
        <v>557</v>
      </c>
      <c r="E2504" s="184">
        <f t="shared" si="24"/>
        <v>414</v>
      </c>
      <c r="F2504" s="8"/>
      <c r="G2504" s="6"/>
    </row>
    <row r="2505" spans="2:7" ht="12.75">
      <c r="B2505" s="62" t="s">
        <v>167</v>
      </c>
      <c r="C2505" s="182">
        <v>483</v>
      </c>
      <c r="D2505" s="182">
        <v>555</v>
      </c>
      <c r="E2505" s="184">
        <f t="shared" si="24"/>
        <v>72</v>
      </c>
      <c r="F2505" s="8"/>
      <c r="G2505" s="6"/>
    </row>
    <row r="2506" spans="2:7" ht="12.75">
      <c r="B2506" s="62" t="s">
        <v>2</v>
      </c>
      <c r="C2506" s="182">
        <v>202</v>
      </c>
      <c r="D2506" s="182">
        <v>109</v>
      </c>
      <c r="E2506" s="184">
        <f t="shared" si="24"/>
        <v>-93</v>
      </c>
      <c r="F2506" s="8"/>
      <c r="G2506" s="6"/>
    </row>
    <row r="2507" spans="2:7" ht="12.75">
      <c r="B2507" s="62" t="s">
        <v>17</v>
      </c>
      <c r="C2507" s="182">
        <v>90</v>
      </c>
      <c r="D2507" s="182">
        <v>1392</v>
      </c>
      <c r="E2507" s="184">
        <f t="shared" si="24"/>
        <v>1302</v>
      </c>
      <c r="F2507" s="8"/>
      <c r="G2507" s="6"/>
    </row>
    <row r="2508" spans="2:7" ht="12.75">
      <c r="B2508" s="62" t="s">
        <v>3</v>
      </c>
      <c r="C2508" s="197">
        <v>271</v>
      </c>
      <c r="D2508" s="182">
        <v>876</v>
      </c>
      <c r="E2508" s="184">
        <f t="shared" si="24"/>
        <v>605</v>
      </c>
      <c r="F2508" s="8"/>
      <c r="G2508" s="6"/>
    </row>
    <row r="2509" spans="2:7" ht="12.75">
      <c r="B2509" s="62" t="s">
        <v>18</v>
      </c>
      <c r="C2509" s="182">
        <v>1148</v>
      </c>
      <c r="D2509" s="182">
        <v>1863</v>
      </c>
      <c r="E2509" s="184">
        <f t="shared" si="24"/>
        <v>715</v>
      </c>
      <c r="F2509" s="8"/>
      <c r="G2509" s="6"/>
    </row>
    <row r="2510" spans="2:7" ht="12.75">
      <c r="B2510" s="62" t="s">
        <v>19</v>
      </c>
      <c r="C2510" s="182">
        <v>1156</v>
      </c>
      <c r="D2510" s="182">
        <v>1830</v>
      </c>
      <c r="E2510" s="184">
        <f t="shared" si="24"/>
        <v>674</v>
      </c>
      <c r="F2510" s="8"/>
      <c r="G2510" s="6"/>
    </row>
    <row r="2511" spans="2:7" ht="12.75">
      <c r="B2511" s="62" t="s">
        <v>4</v>
      </c>
      <c r="C2511" s="182">
        <v>8864</v>
      </c>
      <c r="D2511" s="182">
        <v>11753</v>
      </c>
      <c r="E2511" s="184">
        <f t="shared" si="24"/>
        <v>2889</v>
      </c>
      <c r="F2511" s="8"/>
      <c r="G2511" s="6"/>
    </row>
    <row r="2512" spans="2:7" ht="12.75">
      <c r="B2512" s="62" t="s">
        <v>5</v>
      </c>
      <c r="C2512" s="182">
        <v>1937</v>
      </c>
      <c r="D2512" s="182">
        <v>6845</v>
      </c>
      <c r="E2512" s="184">
        <f t="shared" si="24"/>
        <v>4908</v>
      </c>
      <c r="F2512" s="8"/>
      <c r="G2512" s="6"/>
    </row>
    <row r="2513" spans="2:7" ht="12.75">
      <c r="B2513" s="62" t="s">
        <v>6</v>
      </c>
      <c r="C2513" s="182">
        <v>155</v>
      </c>
      <c r="D2513" s="182">
        <v>281</v>
      </c>
      <c r="E2513" s="184">
        <f t="shared" si="24"/>
        <v>126</v>
      </c>
      <c r="F2513" s="8"/>
      <c r="G2513" s="6"/>
    </row>
    <row r="2514" spans="2:7" ht="12.75">
      <c r="B2514" s="62" t="s">
        <v>7</v>
      </c>
      <c r="C2514" s="182">
        <v>559</v>
      </c>
      <c r="D2514" s="182">
        <v>1324</v>
      </c>
      <c r="E2514" s="184">
        <f t="shared" si="24"/>
        <v>765</v>
      </c>
      <c r="F2514" s="8"/>
      <c r="G2514" s="6"/>
    </row>
    <row r="2515" spans="2:7" ht="12.75">
      <c r="B2515" s="62" t="s">
        <v>8</v>
      </c>
      <c r="C2515" s="182">
        <v>2172</v>
      </c>
      <c r="D2515" s="182">
        <v>5646</v>
      </c>
      <c r="E2515" s="184">
        <f t="shared" si="24"/>
        <v>3474</v>
      </c>
      <c r="F2515" s="8"/>
      <c r="G2515" s="6"/>
    </row>
    <row r="2516" spans="2:7" ht="12.75">
      <c r="B2516" s="62" t="s">
        <v>9</v>
      </c>
      <c r="C2516" s="182">
        <v>804</v>
      </c>
      <c r="D2516" s="182">
        <v>419</v>
      </c>
      <c r="E2516" s="184">
        <f t="shared" si="24"/>
        <v>-385</v>
      </c>
      <c r="F2516" s="8"/>
      <c r="G2516" s="6"/>
    </row>
    <row r="2517" spans="2:7" ht="12.75">
      <c r="B2517" s="62" t="s">
        <v>10</v>
      </c>
      <c r="C2517" s="182">
        <v>738</v>
      </c>
      <c r="D2517" s="182">
        <v>937</v>
      </c>
      <c r="E2517" s="184">
        <f t="shared" si="24"/>
        <v>199</v>
      </c>
      <c r="F2517" s="8"/>
      <c r="G2517" s="6"/>
    </row>
    <row r="2518" spans="2:7" ht="12.75">
      <c r="B2518" s="62" t="s">
        <v>11</v>
      </c>
      <c r="C2518" s="182">
        <v>3103</v>
      </c>
      <c r="D2518" s="186">
        <v>3769</v>
      </c>
      <c r="E2518" s="184">
        <f t="shared" si="24"/>
        <v>666</v>
      </c>
      <c r="F2518" s="8"/>
      <c r="G2518" s="6"/>
    </row>
    <row r="2519" spans="2:7" ht="12.75">
      <c r="B2519" s="62" t="s">
        <v>12</v>
      </c>
      <c r="C2519" s="182">
        <v>165</v>
      </c>
      <c r="D2519" s="182">
        <v>465</v>
      </c>
      <c r="E2519" s="184">
        <f t="shared" si="24"/>
        <v>300</v>
      </c>
      <c r="F2519" s="8"/>
      <c r="G2519" s="6"/>
    </row>
    <row r="2520" spans="2:7" ht="12.75">
      <c r="B2520" s="62" t="s">
        <v>13</v>
      </c>
      <c r="C2520" s="197">
        <v>42</v>
      </c>
      <c r="D2520" s="182">
        <v>47</v>
      </c>
      <c r="E2520" s="184">
        <f t="shared" si="24"/>
        <v>5</v>
      </c>
      <c r="F2520" s="8"/>
      <c r="G2520" s="6"/>
    </row>
    <row r="2521" spans="2:7" ht="12.75">
      <c r="B2521" s="62" t="s">
        <v>14</v>
      </c>
      <c r="C2521" s="182">
        <v>0</v>
      </c>
      <c r="D2521" s="182">
        <v>0</v>
      </c>
      <c r="E2521" s="184">
        <f t="shared" si="24"/>
        <v>0</v>
      </c>
      <c r="F2521" s="7"/>
      <c r="G2521" s="6"/>
    </row>
    <row r="2522" spans="2:7" ht="12.75">
      <c r="B2522" s="63" t="s">
        <v>15</v>
      </c>
      <c r="C2522" s="208">
        <f>SUM(C2503:C2521)</f>
        <v>26028</v>
      </c>
      <c r="D2522" s="181">
        <f>SUM(D2503:D2521)</f>
        <v>43599</v>
      </c>
      <c r="E2522" s="181">
        <f>SUM(E2503:E2521)</f>
        <v>17571</v>
      </c>
      <c r="F2522" s="7"/>
      <c r="G2522" s="6"/>
    </row>
    <row r="2523" spans="2:7" ht="12.75">
      <c r="B2523" s="1"/>
      <c r="C2523" s="23"/>
      <c r="D2523" s="41"/>
      <c r="E2523" s="17"/>
      <c r="F2523" s="7"/>
      <c r="G2523" s="6"/>
    </row>
    <row r="2524" spans="2:7" ht="12.75">
      <c r="B2524" s="68" t="s">
        <v>85</v>
      </c>
      <c r="C2524" s="7"/>
      <c r="D2524" s="37"/>
      <c r="E2524" s="16"/>
      <c r="F2524" s="7"/>
      <c r="G2524" s="6"/>
    </row>
    <row r="2525" spans="2:7" ht="12.75">
      <c r="B2525" s="68" t="s">
        <v>90</v>
      </c>
      <c r="C2525" s="7"/>
      <c r="D2525" s="37"/>
      <c r="E2525" s="7"/>
      <c r="F2525" s="7"/>
      <c r="G2525" s="6"/>
    </row>
    <row r="2526" spans="2:7" ht="12.75">
      <c r="B2526" s="175" t="s">
        <v>158</v>
      </c>
      <c r="E2526" s="1"/>
      <c r="F2526" s="7"/>
      <c r="G2526" s="6"/>
    </row>
    <row r="2527" spans="2:7" ht="12.75">
      <c r="B2527" s="9" t="s">
        <v>159</v>
      </c>
      <c r="E2527" s="1"/>
      <c r="F2527" s="7"/>
      <c r="G2527" s="6"/>
    </row>
    <row r="2528" spans="5:7" ht="12.75">
      <c r="E2528" s="1"/>
      <c r="F2528" s="7"/>
      <c r="G2528" s="6"/>
    </row>
    <row r="2529" spans="5:7" ht="12.75">
      <c r="E2529" s="1"/>
      <c r="F2529" s="7"/>
      <c r="G2529" s="6"/>
    </row>
    <row r="2530" spans="5:7" ht="12.75">
      <c r="E2530" s="1"/>
      <c r="F2530" s="7"/>
      <c r="G2530" s="6"/>
    </row>
    <row r="2531" spans="5:7" ht="12.75">
      <c r="E2531" s="1"/>
      <c r="F2531" s="7"/>
      <c r="G2531" s="6"/>
    </row>
    <row r="2532" spans="5:7" ht="12.75">
      <c r="E2532" s="1"/>
      <c r="F2532" s="7"/>
      <c r="G2532" s="6"/>
    </row>
    <row r="2533" spans="5:7" ht="12.75">
      <c r="E2533" s="1"/>
      <c r="F2533" s="7"/>
      <c r="G2533" s="6"/>
    </row>
    <row r="2534" spans="5:7" ht="12.75">
      <c r="E2534" s="1"/>
      <c r="F2534" s="7"/>
      <c r="G2534" s="6"/>
    </row>
    <row r="2535" spans="5:7" ht="12.75">
      <c r="E2535" s="1"/>
      <c r="F2535" s="7"/>
      <c r="G2535" s="6"/>
    </row>
    <row r="2536" spans="5:7" ht="12.75">
      <c r="E2536" s="1"/>
      <c r="F2536" s="7"/>
      <c r="G2536" s="6"/>
    </row>
    <row r="2537" spans="5:7" ht="12.75">
      <c r="E2537" s="1"/>
      <c r="F2537" s="7"/>
      <c r="G2537" s="6"/>
    </row>
    <row r="2538" spans="5:7" ht="12.75">
      <c r="E2538" s="1"/>
      <c r="F2538" s="7"/>
      <c r="G2538" s="6"/>
    </row>
    <row r="2539" spans="5:7" ht="12.75">
      <c r="E2539" s="1"/>
      <c r="F2539" s="7"/>
      <c r="G2539" s="6"/>
    </row>
    <row r="2540" spans="5:7" ht="12.75">
      <c r="E2540" s="1"/>
      <c r="F2540" s="7"/>
      <c r="G2540" s="6"/>
    </row>
    <row r="2541" spans="5:7" ht="12.75">
      <c r="E2541" s="1"/>
      <c r="F2541" s="7"/>
      <c r="G2541" s="6"/>
    </row>
    <row r="2542" spans="5:7" ht="12.75">
      <c r="E2542" s="1"/>
      <c r="F2542" s="7"/>
      <c r="G2542" s="6"/>
    </row>
    <row r="2543" spans="5:7" ht="12.75">
      <c r="E2543" s="1"/>
      <c r="F2543" s="7"/>
      <c r="G2543" s="6"/>
    </row>
    <row r="2544" spans="5:7" ht="12.75">
      <c r="E2544" s="1"/>
      <c r="F2544" s="7"/>
      <c r="G2544" s="6"/>
    </row>
    <row r="2545" spans="5:7" ht="12.75">
      <c r="E2545" s="1"/>
      <c r="F2545" s="7"/>
      <c r="G2545" s="6"/>
    </row>
    <row r="2546" spans="5:7" ht="12.75">
      <c r="E2546" s="1"/>
      <c r="F2546" s="7"/>
      <c r="G2546" s="6"/>
    </row>
    <row r="2547" spans="5:7" ht="12.75">
      <c r="E2547" s="1"/>
      <c r="F2547" s="7"/>
      <c r="G2547" s="6"/>
    </row>
    <row r="2548" spans="5:7" ht="12.75">
      <c r="E2548" s="1"/>
      <c r="F2548" s="7"/>
      <c r="G2548" s="6"/>
    </row>
    <row r="2549" spans="5:7" ht="12.75">
      <c r="E2549" s="1"/>
      <c r="F2549" s="7"/>
      <c r="G2549" s="6"/>
    </row>
    <row r="2550" spans="5:7" ht="12.75">
      <c r="E2550" s="1"/>
      <c r="F2550" s="7"/>
      <c r="G2550" s="6"/>
    </row>
    <row r="2551" spans="5:7" ht="12.75">
      <c r="E2551" s="1"/>
      <c r="F2551" s="7"/>
      <c r="G2551" s="6"/>
    </row>
    <row r="2552" spans="5:7" ht="12.75">
      <c r="E2552" s="1"/>
      <c r="F2552" s="7"/>
      <c r="G2552" s="6"/>
    </row>
    <row r="2553" spans="5:7" ht="12.75">
      <c r="E2553" s="1"/>
      <c r="F2553" s="7"/>
      <c r="G2553" s="6"/>
    </row>
    <row r="2554" spans="5:7" ht="12.75">
      <c r="E2554" s="1"/>
      <c r="F2554" s="7"/>
      <c r="G2554" s="6"/>
    </row>
    <row r="2555" spans="5:7" ht="12.75">
      <c r="E2555" s="1"/>
      <c r="F2555" s="7"/>
      <c r="G2555" s="6"/>
    </row>
    <row r="2556" spans="5:7" ht="12.75">
      <c r="E2556" s="1"/>
      <c r="F2556" s="7"/>
      <c r="G2556" s="6"/>
    </row>
    <row r="2557" spans="5:7" ht="12.75">
      <c r="E2557" s="1"/>
      <c r="F2557" s="7"/>
      <c r="G2557" s="6"/>
    </row>
    <row r="2558" spans="5:7" ht="12.75">
      <c r="E2558" s="1"/>
      <c r="F2558" s="7"/>
      <c r="G2558" s="6"/>
    </row>
    <row r="2559" spans="2:7" ht="12.75">
      <c r="B2559" s="1"/>
      <c r="E2559" s="1"/>
      <c r="G2559" s="6"/>
    </row>
    <row r="2560" spans="5:7" ht="12.75">
      <c r="E2560" s="1"/>
      <c r="G2560" s="6"/>
    </row>
    <row r="2561" spans="5:7" ht="12.75">
      <c r="E2561" s="1"/>
      <c r="G2561" s="6"/>
    </row>
    <row r="2562" spans="5:7" ht="12.75">
      <c r="E2562" s="1"/>
      <c r="G2562" s="6"/>
    </row>
    <row r="2563" spans="5:7" ht="12.75">
      <c r="E2563" s="1"/>
      <c r="G2563" s="6"/>
    </row>
    <row r="2564" spans="5:7" ht="12.75">
      <c r="E2564" s="1"/>
      <c r="G2564" s="6"/>
    </row>
    <row r="2565" spans="5:7" ht="12.75">
      <c r="E2565" s="1"/>
      <c r="G2565" s="6"/>
    </row>
    <row r="2566" spans="5:7" ht="12.75">
      <c r="E2566" s="1"/>
      <c r="G2566" s="6"/>
    </row>
    <row r="2567" spans="5:7" ht="12.75">
      <c r="E2567" s="1"/>
      <c r="G2567" s="6"/>
    </row>
    <row r="2568" spans="5:7" ht="12.75">
      <c r="E2568" s="1"/>
      <c r="G2568" s="6"/>
    </row>
    <row r="2569" spans="5:7" ht="12.75">
      <c r="E2569" s="1"/>
      <c r="G2569" s="6"/>
    </row>
    <row r="2570" spans="5:7" ht="12.75">
      <c r="E2570" s="1"/>
      <c r="G2570" s="6"/>
    </row>
    <row r="2571" spans="5:7" ht="12.75">
      <c r="E2571" s="1"/>
      <c r="G2571" s="6"/>
    </row>
    <row r="2572" spans="5:7" ht="12.75">
      <c r="E2572" s="1"/>
      <c r="G2572" s="6"/>
    </row>
    <row r="2573" spans="5:7" ht="12.75">
      <c r="E2573" s="1"/>
      <c r="G2573" s="6"/>
    </row>
    <row r="2574" spans="5:7" ht="12.75">
      <c r="E2574" s="1"/>
      <c r="G2574" s="6"/>
    </row>
    <row r="2575" spans="5:7" ht="12.75">
      <c r="E2575" s="1"/>
      <c r="G2575" s="6"/>
    </row>
    <row r="2576" spans="5:7" ht="12.75">
      <c r="E2576" s="1"/>
      <c r="G2576" s="6"/>
    </row>
    <row r="2577" spans="5:7" ht="12.75">
      <c r="E2577" s="1"/>
      <c r="G2577" s="6"/>
    </row>
    <row r="2578" spans="5:7" ht="12.75">
      <c r="E2578" s="1"/>
      <c r="G2578" s="6"/>
    </row>
    <row r="2579" spans="5:7" ht="12.75">
      <c r="E2579" s="1"/>
      <c r="G2579" s="6"/>
    </row>
    <row r="2580" spans="5:7" ht="12.75">
      <c r="E2580" s="1"/>
      <c r="G2580" s="6"/>
    </row>
    <row r="2581" spans="5:7" ht="12.75">
      <c r="E2581" s="1"/>
      <c r="G2581" s="6"/>
    </row>
    <row r="2582" spans="5:7" ht="12.75">
      <c r="E2582" s="1"/>
      <c r="G2582" s="6"/>
    </row>
    <row r="2583" spans="2:7" ht="15">
      <c r="B2583" s="3"/>
      <c r="C2583" s="6"/>
      <c r="D2583" s="6"/>
      <c r="E2583" s="6"/>
      <c r="G2583" s="6"/>
    </row>
    <row r="2584" spans="2:7" ht="15">
      <c r="B2584" s="3"/>
      <c r="C2584" s="6"/>
      <c r="D2584" s="6"/>
      <c r="E2584" s="6"/>
      <c r="F2584" s="6"/>
      <c r="G2584" s="6"/>
    </row>
    <row r="2585" spans="2:7" ht="15">
      <c r="B2585" s="3"/>
      <c r="C2585" s="6"/>
      <c r="D2585" s="6"/>
      <c r="E2585" s="6"/>
      <c r="F2585" s="6"/>
      <c r="G2585" s="6"/>
    </row>
    <row r="2586" spans="2:7" ht="15">
      <c r="B2586" s="3"/>
      <c r="C2586" s="6"/>
      <c r="D2586" s="6"/>
      <c r="E2586" s="6"/>
      <c r="F2586" s="6"/>
      <c r="G2586" s="6"/>
    </row>
    <row r="2587" spans="2:7" ht="15">
      <c r="B2587" s="3"/>
      <c r="C2587" s="6"/>
      <c r="D2587" s="6"/>
      <c r="E2587" s="6"/>
      <c r="F2587" s="6"/>
      <c r="G2587" s="6"/>
    </row>
    <row r="2588" spans="2:7" ht="15">
      <c r="B2588" s="3"/>
      <c r="C2588" s="6"/>
      <c r="D2588" s="6"/>
      <c r="E2588" s="6"/>
      <c r="F2588" s="6"/>
      <c r="G2588" s="6"/>
    </row>
    <row r="2589" spans="2:7" ht="15">
      <c r="B2589" s="3"/>
      <c r="C2589" s="6"/>
      <c r="D2589" s="6"/>
      <c r="E2589" s="6"/>
      <c r="F2589" s="6"/>
      <c r="G2589" s="6"/>
    </row>
    <row r="2590" spans="2:7" ht="15">
      <c r="B2590" s="3"/>
      <c r="C2590" s="6"/>
      <c r="D2590" s="6"/>
      <c r="E2590" s="6"/>
      <c r="F2590" s="6"/>
      <c r="G2590" s="6"/>
    </row>
    <row r="2591" spans="2:7" ht="15">
      <c r="B2591" s="3"/>
      <c r="C2591" s="6"/>
      <c r="D2591" s="6"/>
      <c r="E2591" s="6"/>
      <c r="F2591" s="6"/>
      <c r="G2591" s="6"/>
    </row>
    <row r="2592" spans="2:7" ht="15">
      <c r="B2592" s="3"/>
      <c r="C2592" s="6"/>
      <c r="D2592" s="6"/>
      <c r="E2592" s="6"/>
      <c r="F2592" s="6"/>
      <c r="G2592" s="6"/>
    </row>
    <row r="2593" spans="2:7" ht="15">
      <c r="B2593" s="3"/>
      <c r="C2593" s="6"/>
      <c r="D2593" s="6"/>
      <c r="E2593" s="6"/>
      <c r="F2593" s="6"/>
      <c r="G2593" s="6"/>
    </row>
    <row r="2594" spans="2:7" ht="15">
      <c r="B2594" s="3"/>
      <c r="C2594" s="6"/>
      <c r="D2594" s="6"/>
      <c r="E2594" s="6"/>
      <c r="F2594" s="6"/>
      <c r="G2594" s="6"/>
    </row>
    <row r="2595" spans="2:7" ht="15">
      <c r="B2595" s="3"/>
      <c r="C2595" s="6"/>
      <c r="D2595" s="6"/>
      <c r="E2595" s="6"/>
      <c r="F2595" s="6"/>
      <c r="G2595" s="6"/>
    </row>
    <row r="2596" spans="2:7" ht="15">
      <c r="B2596" s="3"/>
      <c r="C2596" s="6"/>
      <c r="D2596" s="6"/>
      <c r="E2596" s="6"/>
      <c r="F2596" s="6"/>
      <c r="G2596" s="6"/>
    </row>
    <row r="2597" spans="2:7" ht="15">
      <c r="B2597" s="3"/>
      <c r="C2597" s="6"/>
      <c r="D2597" s="6"/>
      <c r="E2597" s="6"/>
      <c r="F2597" s="6"/>
      <c r="G2597" s="6"/>
    </row>
    <row r="2598" spans="2:7" ht="15">
      <c r="B2598" s="3"/>
      <c r="C2598" s="6"/>
      <c r="D2598" s="6"/>
      <c r="E2598" s="6"/>
      <c r="F2598" s="6"/>
      <c r="G2598" s="6"/>
    </row>
    <row r="2599" spans="2:7" ht="15">
      <c r="B2599" s="3"/>
      <c r="C2599" s="6"/>
      <c r="D2599" s="6"/>
      <c r="E2599" s="6"/>
      <c r="F2599" s="6"/>
      <c r="G2599" s="6"/>
    </row>
    <row r="2600" spans="2:7" ht="15">
      <c r="B2600" s="3"/>
      <c r="C2600" s="6"/>
      <c r="D2600" s="6"/>
      <c r="E2600" s="6"/>
      <c r="F2600" s="6"/>
      <c r="G2600" s="6"/>
    </row>
    <row r="2601" spans="2:7" ht="12.75">
      <c r="B2601" s="1" t="s">
        <v>168</v>
      </c>
      <c r="C2601" s="6"/>
      <c r="D2601" s="6"/>
      <c r="E2601" s="6"/>
      <c r="F2601" s="6"/>
      <c r="G2601" s="6"/>
    </row>
    <row r="2602" spans="2:7" ht="12.75">
      <c r="B2602" s="1"/>
      <c r="C2602" s="6"/>
      <c r="D2602" s="6"/>
      <c r="E2602" s="6"/>
      <c r="F2602" s="6"/>
      <c r="G2602" s="6"/>
    </row>
    <row r="2603" spans="2:7" ht="15">
      <c r="B2603" s="3"/>
      <c r="C2603" s="6"/>
      <c r="D2603" s="6"/>
      <c r="E2603" s="6"/>
      <c r="F2603" s="6"/>
      <c r="G2603" s="6"/>
    </row>
    <row r="2604" spans="2:7" ht="15">
      <c r="B2604" s="3"/>
      <c r="C2604" s="6"/>
      <c r="D2604" s="6"/>
      <c r="E2604" s="6"/>
      <c r="F2604" s="6"/>
      <c r="G2604" s="6"/>
    </row>
    <row r="2605" spans="2:7" ht="15">
      <c r="B2605" s="3"/>
      <c r="C2605" s="6"/>
      <c r="D2605" s="6"/>
      <c r="E2605" s="6"/>
      <c r="F2605" s="6"/>
      <c r="G2605" s="6"/>
    </row>
    <row r="2606" spans="2:7" ht="15">
      <c r="B2606" s="3"/>
      <c r="C2606" s="6"/>
      <c r="D2606" s="6"/>
      <c r="E2606" s="6"/>
      <c r="F2606" s="6"/>
      <c r="G2606" s="6"/>
    </row>
    <row r="2607" spans="2:7" ht="15">
      <c r="B2607" s="3"/>
      <c r="C2607" s="6"/>
      <c r="D2607" s="6"/>
      <c r="E2607" s="6"/>
      <c r="F2607" s="6"/>
      <c r="G2607" s="6"/>
    </row>
    <row r="2608" spans="2:7" ht="15">
      <c r="B2608" s="3"/>
      <c r="C2608" s="6"/>
      <c r="D2608" s="6"/>
      <c r="E2608" s="6"/>
      <c r="F2608" s="6"/>
      <c r="G2608" s="6"/>
    </row>
    <row r="2609" spans="2:7" ht="15">
      <c r="B2609" s="3"/>
      <c r="C2609" s="6"/>
      <c r="D2609" s="6"/>
      <c r="E2609" s="6"/>
      <c r="F2609" s="6"/>
      <c r="G2609" s="6"/>
    </row>
    <row r="2610" spans="2:7" ht="15">
      <c r="B2610" s="3"/>
      <c r="C2610" s="6"/>
      <c r="D2610" s="6"/>
      <c r="E2610" s="6"/>
      <c r="F2610" s="6"/>
      <c r="G2610" s="6"/>
    </row>
    <row r="2611" spans="2:7" ht="15">
      <c r="B2611" s="3"/>
      <c r="C2611" s="6"/>
      <c r="D2611" s="6"/>
      <c r="E2611" s="6"/>
      <c r="F2611" s="6"/>
      <c r="G2611" s="6"/>
    </row>
    <row r="2612" spans="2:7" ht="15">
      <c r="B2612" s="3"/>
      <c r="C2612" s="6"/>
      <c r="D2612" s="6"/>
      <c r="E2612" s="6"/>
      <c r="F2612" s="6"/>
      <c r="G2612" s="6"/>
    </row>
    <row r="2613" spans="2:7" ht="15">
      <c r="B2613" s="3"/>
      <c r="C2613" s="6"/>
      <c r="D2613" s="6"/>
      <c r="E2613" s="6"/>
      <c r="F2613" s="6"/>
      <c r="G2613" s="6"/>
    </row>
    <row r="2614" spans="2:7" ht="15">
      <c r="B2614" s="3"/>
      <c r="C2614" s="6"/>
      <c r="D2614" s="6"/>
      <c r="E2614" s="6"/>
      <c r="F2614" s="6"/>
      <c r="G2614" s="6"/>
    </row>
    <row r="2615" spans="2:7" ht="15">
      <c r="B2615" s="3"/>
      <c r="C2615" s="6"/>
      <c r="D2615" s="6"/>
      <c r="E2615" s="6"/>
      <c r="F2615" s="6"/>
      <c r="G2615" s="6"/>
    </row>
    <row r="2616" spans="2:7" ht="15">
      <c r="B2616" s="3"/>
      <c r="C2616" s="6"/>
      <c r="D2616" s="6"/>
      <c r="E2616" s="6"/>
      <c r="F2616" s="6"/>
      <c r="G2616" s="6"/>
    </row>
    <row r="2617" spans="2:7" ht="15">
      <c r="B2617" s="3"/>
      <c r="C2617" s="6"/>
      <c r="D2617" s="6"/>
      <c r="E2617" s="6"/>
      <c r="F2617" s="6"/>
      <c r="G2617" s="6"/>
    </row>
    <row r="2618" spans="2:7" ht="15">
      <c r="B2618" s="3"/>
      <c r="C2618" s="6"/>
      <c r="D2618" s="6"/>
      <c r="E2618" s="6"/>
      <c r="F2618" s="6"/>
      <c r="G2618" s="6"/>
    </row>
    <row r="2619" spans="2:7" ht="15">
      <c r="B2619" s="3"/>
      <c r="C2619" s="6"/>
      <c r="D2619" s="6"/>
      <c r="E2619" s="6"/>
      <c r="F2619" s="6"/>
      <c r="G2619" s="6"/>
    </row>
    <row r="2620" spans="2:7" ht="15">
      <c r="B2620" s="3"/>
      <c r="C2620" s="6"/>
      <c r="D2620" s="6"/>
      <c r="E2620" s="6"/>
      <c r="F2620" s="6"/>
      <c r="G2620" s="6"/>
    </row>
    <row r="2621" spans="2:7" ht="15">
      <c r="B2621" s="3"/>
      <c r="C2621" s="6"/>
      <c r="D2621" s="6"/>
      <c r="E2621" s="6"/>
      <c r="F2621" s="6"/>
      <c r="G2621" s="6"/>
    </row>
    <row r="2622" spans="2:7" ht="15">
      <c r="B2622" s="3"/>
      <c r="C2622" s="6"/>
      <c r="D2622" s="6"/>
      <c r="E2622" s="6"/>
      <c r="F2622" s="6"/>
      <c r="G2622" s="6"/>
    </row>
    <row r="2623" spans="2:7" ht="12.75">
      <c r="B2623" s="1" t="s">
        <v>80</v>
      </c>
      <c r="C2623" s="6"/>
      <c r="D2623" s="6"/>
      <c r="E2623" s="6"/>
      <c r="F2623" s="9"/>
      <c r="G2623" s="6"/>
    </row>
    <row r="2624" spans="2:7" ht="12.75">
      <c r="B2624" s="1" t="s">
        <v>152</v>
      </c>
      <c r="C2624" s="9"/>
      <c r="D2624" s="9"/>
      <c r="E2624" s="9"/>
      <c r="F2624" s="9"/>
      <c r="G2624" s="6"/>
    </row>
    <row r="2625" spans="2:7" ht="12.75">
      <c r="B2625" s="9"/>
      <c r="C2625" s="9"/>
      <c r="D2625" s="9"/>
      <c r="E2625" s="9"/>
      <c r="G2625" s="6"/>
    </row>
    <row r="2626" spans="2:7" ht="12.75">
      <c r="B2626" s="219" t="s">
        <v>93</v>
      </c>
      <c r="C2626" s="93" t="s">
        <v>22</v>
      </c>
      <c r="D2626" s="66" t="s">
        <v>130</v>
      </c>
      <c r="E2626" s="81" t="s">
        <v>131</v>
      </c>
      <c r="F2626" s="1"/>
      <c r="G2626" s="6"/>
    </row>
    <row r="2627" spans="2:7" ht="12.75">
      <c r="B2627" s="220"/>
      <c r="C2627" s="96" t="s">
        <v>26</v>
      </c>
      <c r="D2627" s="96" t="s">
        <v>26</v>
      </c>
      <c r="E2627" s="96" t="s">
        <v>26</v>
      </c>
      <c r="F2627" s="1"/>
      <c r="G2627" s="6"/>
    </row>
    <row r="2628" spans="2:7" ht="12.75">
      <c r="B2628" s="222"/>
      <c r="C2628" s="97" t="s">
        <v>28</v>
      </c>
      <c r="D2628" s="97" t="s">
        <v>28</v>
      </c>
      <c r="E2628" s="97" t="s">
        <v>28</v>
      </c>
      <c r="F2628" s="8"/>
      <c r="G2628" s="6"/>
    </row>
    <row r="2629" spans="2:7" ht="12.75">
      <c r="B2629" s="94" t="s">
        <v>16</v>
      </c>
      <c r="C2629" s="197" t="s">
        <v>23</v>
      </c>
      <c r="D2629" s="186">
        <v>138</v>
      </c>
      <c r="E2629" s="197" t="s">
        <v>23</v>
      </c>
      <c r="F2629" s="8"/>
      <c r="G2629" s="6"/>
    </row>
    <row r="2630" spans="2:7" ht="12.75">
      <c r="B2630" s="94" t="s">
        <v>0</v>
      </c>
      <c r="C2630" s="182">
        <v>7</v>
      </c>
      <c r="D2630" s="186">
        <v>64</v>
      </c>
      <c r="E2630" s="184">
        <f aca="true" t="shared" si="25" ref="E2630:E2647">+D2630-C2630</f>
        <v>57</v>
      </c>
      <c r="F2630" s="8"/>
      <c r="G2630" s="6"/>
    </row>
    <row r="2631" spans="2:7" ht="12.75">
      <c r="B2631" s="94" t="s">
        <v>1</v>
      </c>
      <c r="C2631" s="182">
        <v>30</v>
      </c>
      <c r="D2631" s="186">
        <v>25</v>
      </c>
      <c r="E2631" s="184">
        <f t="shared" si="25"/>
        <v>-5</v>
      </c>
      <c r="F2631" s="8"/>
      <c r="G2631" s="6"/>
    </row>
    <row r="2632" spans="2:6" ht="12.75">
      <c r="B2632" s="94" t="s">
        <v>2</v>
      </c>
      <c r="C2632" s="182">
        <v>8</v>
      </c>
      <c r="D2632" s="186">
        <v>4</v>
      </c>
      <c r="E2632" s="184">
        <f t="shared" si="25"/>
        <v>-4</v>
      </c>
      <c r="F2632" s="8"/>
    </row>
    <row r="2633" spans="2:6" ht="12.75">
      <c r="B2633" s="94" t="s">
        <v>17</v>
      </c>
      <c r="C2633" s="182">
        <v>2</v>
      </c>
      <c r="D2633" s="197">
        <v>19</v>
      </c>
      <c r="E2633" s="184">
        <f t="shared" si="25"/>
        <v>17</v>
      </c>
      <c r="F2633" s="8"/>
    </row>
    <row r="2634" spans="2:6" ht="12.75">
      <c r="B2634" s="94" t="s">
        <v>3</v>
      </c>
      <c r="C2634" s="197">
        <v>14</v>
      </c>
      <c r="D2634" s="186">
        <v>17</v>
      </c>
      <c r="E2634" s="184">
        <f t="shared" si="25"/>
        <v>3</v>
      </c>
      <c r="F2634" s="8"/>
    </row>
    <row r="2635" spans="2:6" ht="12.75">
      <c r="B2635" s="94" t="s">
        <v>18</v>
      </c>
      <c r="C2635" s="182">
        <v>34</v>
      </c>
      <c r="D2635" s="186">
        <v>70</v>
      </c>
      <c r="E2635" s="184">
        <f t="shared" si="25"/>
        <v>36</v>
      </c>
      <c r="F2635" s="8"/>
    </row>
    <row r="2636" spans="2:6" ht="12.75">
      <c r="B2636" s="94" t="s">
        <v>19</v>
      </c>
      <c r="C2636" s="182">
        <v>54</v>
      </c>
      <c r="D2636" s="186">
        <v>68</v>
      </c>
      <c r="E2636" s="184">
        <f t="shared" si="25"/>
        <v>14</v>
      </c>
      <c r="F2636" s="8"/>
    </row>
    <row r="2637" spans="2:6" ht="12.75">
      <c r="B2637" s="94" t="s">
        <v>4</v>
      </c>
      <c r="C2637" s="182">
        <v>420</v>
      </c>
      <c r="D2637" s="186">
        <v>465</v>
      </c>
      <c r="E2637" s="184">
        <f t="shared" si="25"/>
        <v>45</v>
      </c>
      <c r="F2637" s="8"/>
    </row>
    <row r="2638" spans="2:6" ht="12.75">
      <c r="B2638" s="94" t="s">
        <v>5</v>
      </c>
      <c r="C2638" s="182">
        <v>44</v>
      </c>
      <c r="D2638" s="186">
        <v>170</v>
      </c>
      <c r="E2638" s="184">
        <f t="shared" si="25"/>
        <v>126</v>
      </c>
      <c r="F2638" s="8"/>
    </row>
    <row r="2639" spans="2:6" ht="12.75">
      <c r="B2639" s="94" t="s">
        <v>6</v>
      </c>
      <c r="C2639" s="182">
        <v>9</v>
      </c>
      <c r="D2639" s="186">
        <v>9</v>
      </c>
      <c r="E2639" s="184">
        <f t="shared" si="25"/>
        <v>0</v>
      </c>
      <c r="F2639" s="8"/>
    </row>
    <row r="2640" spans="2:6" ht="12.75">
      <c r="B2640" s="94" t="s">
        <v>7</v>
      </c>
      <c r="C2640" s="182">
        <v>13</v>
      </c>
      <c r="D2640" s="186">
        <v>42</v>
      </c>
      <c r="E2640" s="184">
        <f t="shared" si="25"/>
        <v>29</v>
      </c>
      <c r="F2640" s="8"/>
    </row>
    <row r="2641" spans="2:6" ht="12.75">
      <c r="B2641" s="62" t="s">
        <v>8</v>
      </c>
      <c r="C2641" s="182">
        <v>46</v>
      </c>
      <c r="D2641" s="186">
        <v>92</v>
      </c>
      <c r="E2641" s="184">
        <f t="shared" si="25"/>
        <v>46</v>
      </c>
      <c r="F2641" s="8"/>
    </row>
    <row r="2642" spans="2:7" ht="12.75">
      <c r="B2642" s="94" t="s">
        <v>9</v>
      </c>
      <c r="C2642" s="182">
        <v>10</v>
      </c>
      <c r="D2642" s="197"/>
      <c r="E2642" s="197" t="s">
        <v>23</v>
      </c>
      <c r="F2642" s="8"/>
      <c r="G2642" s="1"/>
    </row>
    <row r="2643" spans="2:7" ht="12.75">
      <c r="B2643" s="94" t="s">
        <v>10</v>
      </c>
      <c r="C2643" s="182">
        <v>13</v>
      </c>
      <c r="D2643" s="186">
        <v>13</v>
      </c>
      <c r="E2643" s="184">
        <f t="shared" si="25"/>
        <v>0</v>
      </c>
      <c r="F2643" s="8"/>
      <c r="G2643" s="1"/>
    </row>
    <row r="2644" spans="2:7" ht="12.75">
      <c r="B2644" s="94" t="s">
        <v>11</v>
      </c>
      <c r="C2644" s="182">
        <v>44</v>
      </c>
      <c r="D2644" s="186">
        <v>32</v>
      </c>
      <c r="E2644" s="184">
        <f t="shared" si="25"/>
        <v>-12</v>
      </c>
      <c r="F2644" s="8"/>
      <c r="G2644" s="5"/>
    </row>
    <row r="2645" spans="2:6" ht="12.75">
      <c r="B2645" s="94" t="s">
        <v>12</v>
      </c>
      <c r="C2645" s="182">
        <v>5</v>
      </c>
      <c r="D2645" s="186">
        <v>7</v>
      </c>
      <c r="E2645" s="184">
        <f t="shared" si="25"/>
        <v>2</v>
      </c>
      <c r="F2645" s="8"/>
    </row>
    <row r="2646" spans="2:6" ht="12.75">
      <c r="B2646" s="94" t="s">
        <v>13</v>
      </c>
      <c r="C2646" s="197">
        <v>2</v>
      </c>
      <c r="D2646" s="197">
        <v>2</v>
      </c>
      <c r="E2646" s="184">
        <f t="shared" si="25"/>
        <v>0</v>
      </c>
      <c r="F2646" s="8"/>
    </row>
    <row r="2647" spans="2:6" ht="12.75">
      <c r="B2647" s="94" t="s">
        <v>14</v>
      </c>
      <c r="C2647" s="197">
        <v>0</v>
      </c>
      <c r="D2647" s="197">
        <v>0</v>
      </c>
      <c r="E2647" s="184">
        <f t="shared" si="25"/>
        <v>0</v>
      </c>
      <c r="F2647" s="7"/>
    </row>
    <row r="2648" spans="2:6" ht="12.75">
      <c r="B2648" s="95" t="s">
        <v>114</v>
      </c>
      <c r="C2648" s="208">
        <f>SUM(C2629:C2647)</f>
        <v>755</v>
      </c>
      <c r="D2648" s="181">
        <f>SUM(D2629:D2647)</f>
        <v>1237</v>
      </c>
      <c r="E2648" s="181">
        <f>D2648-C2648</f>
        <v>482</v>
      </c>
      <c r="F2648" s="7"/>
    </row>
    <row r="2649" spans="2:6" ht="12.75">
      <c r="B2649" s="1"/>
      <c r="C2649" s="23"/>
      <c r="D2649" s="7"/>
      <c r="E2649" s="17"/>
      <c r="F2649" s="7"/>
    </row>
    <row r="2650" spans="2:6" ht="12.75">
      <c r="B2650" s="68" t="s">
        <v>85</v>
      </c>
      <c r="C2650" s="7"/>
      <c r="D2650" s="37"/>
      <c r="E2650" s="16"/>
      <c r="F2650" s="7"/>
    </row>
    <row r="2651" spans="2:6" ht="12.75">
      <c r="B2651" s="68" t="s">
        <v>90</v>
      </c>
      <c r="C2651" s="7"/>
      <c r="D2651" s="37"/>
      <c r="E2651" s="7"/>
      <c r="F2651" s="7"/>
    </row>
    <row r="2652" spans="2:6" ht="12.75">
      <c r="B2652" s="175" t="s">
        <v>158</v>
      </c>
      <c r="E2652" s="1"/>
      <c r="F2652" s="7"/>
    </row>
    <row r="2653" spans="2:6" ht="12.75">
      <c r="B2653" s="9" t="s">
        <v>159</v>
      </c>
      <c r="E2653" s="1"/>
      <c r="F2653" s="7"/>
    </row>
    <row r="2654" spans="5:6" ht="12.75">
      <c r="E2654" s="1"/>
      <c r="F2654" s="7"/>
    </row>
    <row r="2655" spans="5:6" ht="12.75">
      <c r="E2655" s="1"/>
      <c r="F2655" s="7"/>
    </row>
    <row r="2656" spans="5:6" ht="12.75">
      <c r="E2656" s="1"/>
      <c r="F2656" s="7"/>
    </row>
    <row r="2657" spans="5:6" ht="12.75">
      <c r="E2657" s="1"/>
      <c r="F2657" s="7"/>
    </row>
    <row r="2658" spans="5:6" ht="12.75">
      <c r="E2658" s="1"/>
      <c r="F2658" s="7"/>
    </row>
    <row r="2659" spans="5:6" ht="12.75">
      <c r="E2659" s="1"/>
      <c r="F2659" s="7"/>
    </row>
    <row r="2660" spans="5:6" ht="12.75">
      <c r="E2660" s="1"/>
      <c r="F2660" s="7"/>
    </row>
    <row r="2661" spans="5:6" ht="12.75">
      <c r="E2661" s="1"/>
      <c r="F2661" s="7"/>
    </row>
    <row r="2662" spans="5:6" ht="12.75">
      <c r="E2662" s="1"/>
      <c r="F2662" s="7"/>
    </row>
    <row r="2663" spans="5:6" ht="12.75">
      <c r="E2663" s="1"/>
      <c r="F2663" s="7"/>
    </row>
    <row r="2664" spans="5:6" ht="12.75">
      <c r="E2664" s="1"/>
      <c r="F2664" s="7"/>
    </row>
    <row r="2665" spans="5:6" ht="12.75">
      <c r="E2665" s="1"/>
      <c r="F2665" s="7"/>
    </row>
    <row r="2666" spans="5:6" ht="12.75">
      <c r="E2666" s="1"/>
      <c r="F2666" s="7"/>
    </row>
    <row r="2667" spans="5:6" ht="12.75">
      <c r="E2667" s="1"/>
      <c r="F2667" s="7"/>
    </row>
    <row r="2668" spans="5:6" ht="12.75">
      <c r="E2668" s="1"/>
      <c r="F2668" s="7"/>
    </row>
    <row r="2669" spans="5:6" ht="12.75">
      <c r="E2669" s="1"/>
      <c r="F2669" s="7"/>
    </row>
    <row r="2670" spans="5:6" ht="12.75">
      <c r="E2670" s="1"/>
      <c r="F2670" s="7"/>
    </row>
    <row r="2671" spans="5:6" ht="12.75">
      <c r="E2671" s="1"/>
      <c r="F2671" s="7"/>
    </row>
    <row r="2672" spans="5:6" ht="12.75">
      <c r="E2672" s="1"/>
      <c r="F2672" s="7"/>
    </row>
    <row r="2673" spans="5:6" ht="12.75">
      <c r="E2673" s="1"/>
      <c r="F2673" s="7"/>
    </row>
    <row r="2674" spans="5:6" ht="12.75">
      <c r="E2674" s="1"/>
      <c r="F2674" s="7"/>
    </row>
    <row r="2675" spans="5:6" ht="12.75">
      <c r="E2675" s="1"/>
      <c r="F2675" s="7"/>
    </row>
    <row r="2676" spans="5:6" ht="12.75">
      <c r="E2676" s="1"/>
      <c r="F2676" s="7"/>
    </row>
    <row r="2677" spans="5:6" ht="12.75">
      <c r="E2677" s="1"/>
      <c r="F2677" s="7"/>
    </row>
    <row r="2678" spans="5:6" ht="12.75">
      <c r="E2678" s="1"/>
      <c r="F2678" s="7"/>
    </row>
    <row r="2679" spans="5:6" ht="12.75">
      <c r="E2679" s="1"/>
      <c r="F2679" s="7"/>
    </row>
    <row r="2680" spans="5:6" ht="12.75">
      <c r="E2680" s="1"/>
      <c r="F2680" s="7"/>
    </row>
    <row r="2681" spans="2:5" ht="12.75">
      <c r="B2681" s="1"/>
      <c r="E2681" s="1"/>
    </row>
    <row r="2682" spans="2:5" ht="12.75">
      <c r="B2682" s="1"/>
      <c r="E2682" s="1"/>
    </row>
    <row r="2683" spans="2:5" ht="12.75">
      <c r="B2683" s="1"/>
      <c r="E2683" s="1"/>
    </row>
    <row r="2684" spans="2:5" ht="12.75">
      <c r="B2684" s="1"/>
      <c r="E2684" s="1"/>
    </row>
    <row r="2685" spans="2:5" ht="12.75">
      <c r="B2685" s="1"/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spans="5:7" ht="12.75">
      <c r="E2702" s="1"/>
      <c r="G2702" s="1"/>
    </row>
    <row r="2703" spans="5:7" ht="12.75">
      <c r="E2703" s="1"/>
      <c r="G2703" s="1"/>
    </row>
    <row r="2704" spans="5:7" ht="12.75">
      <c r="E2704" s="1"/>
      <c r="G2704" s="6"/>
    </row>
    <row r="2705" spans="5:7" ht="12.75">
      <c r="E2705" s="1"/>
      <c r="G2705" s="6"/>
    </row>
    <row r="2706" spans="5:7" ht="12.75">
      <c r="E2706" s="1"/>
      <c r="G2706" s="6"/>
    </row>
    <row r="2707" spans="5:7" ht="12.75">
      <c r="E2707" s="1"/>
      <c r="G2707" s="6"/>
    </row>
    <row r="2708" spans="5:7" ht="12.75">
      <c r="E2708" s="1"/>
      <c r="G2708" s="6"/>
    </row>
    <row r="2709" spans="5:7" ht="12.75">
      <c r="E2709" s="1"/>
      <c r="G2709" s="6"/>
    </row>
    <row r="2710" spans="5:7" ht="12.75">
      <c r="E2710" s="1"/>
      <c r="G2710" s="6"/>
    </row>
    <row r="2711" spans="5:7" ht="12.75">
      <c r="E2711" s="1"/>
      <c r="G2711" s="6"/>
    </row>
    <row r="2712" spans="5:7" ht="12.75">
      <c r="E2712" s="1"/>
      <c r="G2712" s="6"/>
    </row>
    <row r="2713" spans="5:7" ht="12.75">
      <c r="E2713" s="1"/>
      <c r="G2713" s="6"/>
    </row>
    <row r="2714" spans="5:7" ht="12.75">
      <c r="E2714" s="1"/>
      <c r="G2714" s="6"/>
    </row>
    <row r="2715" spans="5:7" ht="12.75">
      <c r="E2715" s="1"/>
      <c r="G2715" s="6"/>
    </row>
    <row r="2716" spans="5:7" ht="12.75">
      <c r="E2716" s="1"/>
      <c r="G2716" s="6"/>
    </row>
    <row r="2717" spans="5:7" ht="12.75">
      <c r="E2717" s="1"/>
      <c r="G2717" s="6"/>
    </row>
    <row r="2718" spans="5:7" ht="12.75">
      <c r="E2718" s="1"/>
      <c r="G2718" s="6"/>
    </row>
    <row r="2719" spans="5:7" ht="12.75">
      <c r="E2719" s="1"/>
      <c r="G2719" s="6"/>
    </row>
    <row r="2720" spans="5:7" ht="12.75">
      <c r="E2720" s="1"/>
      <c r="G2720" s="6"/>
    </row>
    <row r="2721" spans="5:7" ht="12.75">
      <c r="E2721" s="1"/>
      <c r="G2721" s="6"/>
    </row>
    <row r="2722" spans="5:7" ht="12.75">
      <c r="E2722" s="1"/>
      <c r="G2722" s="6"/>
    </row>
    <row r="2723" spans="5:7" ht="12.75">
      <c r="E2723" s="1"/>
      <c r="G2723" s="6"/>
    </row>
    <row r="2724" spans="5:7" ht="12.75">
      <c r="E2724" s="1"/>
      <c r="G2724" s="6"/>
    </row>
    <row r="2725" spans="5:7" ht="12.75">
      <c r="E2725" s="1"/>
      <c r="G2725" s="6"/>
    </row>
    <row r="2726" spans="5:7" ht="12.75">
      <c r="E2726" s="1"/>
      <c r="G2726" s="6"/>
    </row>
    <row r="2727" spans="5:7" ht="12.75">
      <c r="E2727" s="1"/>
      <c r="G2727" s="6"/>
    </row>
    <row r="2728" spans="5:7" ht="12.75">
      <c r="E2728" s="1"/>
      <c r="G2728" s="6"/>
    </row>
    <row r="2729" spans="5:7" ht="12.75">
      <c r="E2729" s="1"/>
      <c r="G2729" s="6"/>
    </row>
    <row r="2730" spans="2:7" ht="12.75">
      <c r="B2730" s="1"/>
      <c r="E2730" s="1"/>
      <c r="G2730" s="6"/>
    </row>
    <row r="2731" spans="5:7" ht="12.75">
      <c r="E2731" s="1"/>
      <c r="G2731" s="6"/>
    </row>
    <row r="2732" spans="5:7" ht="12.75">
      <c r="E2732" s="1"/>
      <c r="G2732" s="6"/>
    </row>
    <row r="2733" spans="5:7" ht="12.75">
      <c r="E2733" s="1"/>
      <c r="G2733" s="6"/>
    </row>
    <row r="2734" spans="5:7" ht="12.75">
      <c r="E2734" s="1"/>
      <c r="G2734" s="6"/>
    </row>
    <row r="2735" spans="5:7" ht="12.75">
      <c r="E2735" s="1"/>
      <c r="G2735" s="6"/>
    </row>
    <row r="2736" spans="5:7" ht="12.75">
      <c r="E2736" s="1"/>
      <c r="G2736" s="6"/>
    </row>
    <row r="2737" spans="5:7" ht="12.75">
      <c r="E2737" s="1"/>
      <c r="G2737" s="6"/>
    </row>
    <row r="2738" spans="5:7" ht="12.75">
      <c r="E2738" s="1"/>
      <c r="G2738" s="6"/>
    </row>
    <row r="2739" spans="5:7" ht="12.75">
      <c r="E2739" s="1"/>
      <c r="G2739" s="6"/>
    </row>
    <row r="2740" spans="5:7" ht="12.75">
      <c r="E2740" s="1"/>
      <c r="G2740" s="6"/>
    </row>
    <row r="2741" spans="5:7" ht="12.75">
      <c r="E2741" s="1"/>
      <c r="G2741" s="6"/>
    </row>
    <row r="2742" spans="5:7" ht="12.75">
      <c r="E2742" s="1"/>
      <c r="G2742" s="6"/>
    </row>
    <row r="2743" spans="5:7" ht="12.75">
      <c r="E2743" s="1"/>
      <c r="G2743" s="6"/>
    </row>
    <row r="2744" spans="5:7" ht="12.75">
      <c r="E2744" s="1"/>
      <c r="G2744" s="6"/>
    </row>
    <row r="2745" spans="5:7" ht="12.75">
      <c r="E2745" s="1"/>
      <c r="G2745" s="6"/>
    </row>
    <row r="2746" spans="5:7" ht="12.75">
      <c r="E2746" s="1"/>
      <c r="G2746" s="6"/>
    </row>
    <row r="2747" spans="5:7" ht="12.75">
      <c r="E2747" s="1"/>
      <c r="G2747" s="6"/>
    </row>
    <row r="2748" ht="12.75">
      <c r="G2748" s="6"/>
    </row>
    <row r="2749" spans="6:7" ht="12.75">
      <c r="F2749" s="6"/>
      <c r="G2749" s="6"/>
    </row>
    <row r="2750" spans="6:7" ht="12.75">
      <c r="F2750" s="6"/>
      <c r="G2750" s="6"/>
    </row>
    <row r="2751" spans="6:7" ht="12.75">
      <c r="F2751" s="6"/>
      <c r="G2751" s="6"/>
    </row>
    <row r="2752" spans="6:7" ht="12.75">
      <c r="F2752" s="6"/>
      <c r="G2752" s="6"/>
    </row>
    <row r="2753" spans="6:7" ht="12.75">
      <c r="F2753" s="7"/>
      <c r="G2753" s="6"/>
    </row>
    <row r="2754" spans="2:7" ht="12.75">
      <c r="B2754" s="1" t="s">
        <v>81</v>
      </c>
      <c r="C2754" s="6"/>
      <c r="D2754" s="6"/>
      <c r="E2754" s="6"/>
      <c r="F2754" s="7"/>
      <c r="G2754" s="6"/>
    </row>
    <row r="2755" spans="2:7" ht="12.75">
      <c r="B2755" s="1" t="s">
        <v>100</v>
      </c>
      <c r="C2755" s="9"/>
      <c r="D2755" s="9"/>
      <c r="E2755" s="9"/>
      <c r="F2755" s="7"/>
      <c r="G2755" s="6"/>
    </row>
    <row r="2756" spans="2:7" ht="12.75">
      <c r="B2756" s="1" t="s">
        <v>153</v>
      </c>
      <c r="C2756" s="9"/>
      <c r="D2756" s="9"/>
      <c r="E2756" s="9"/>
      <c r="F2756" s="7"/>
      <c r="G2756" s="6"/>
    </row>
    <row r="2757" spans="2:7" ht="12.75">
      <c r="B2757" s="9"/>
      <c r="C2757" s="9"/>
      <c r="D2757" s="9"/>
      <c r="E2757" s="9"/>
      <c r="F2757" s="7"/>
      <c r="G2757" s="6"/>
    </row>
    <row r="2758" spans="2:7" ht="12.75">
      <c r="B2758" s="219" t="s">
        <v>93</v>
      </c>
      <c r="C2758" s="66" t="s">
        <v>22</v>
      </c>
      <c r="D2758" s="66" t="s">
        <v>130</v>
      </c>
      <c r="E2758" s="81" t="s">
        <v>131</v>
      </c>
      <c r="F2758" s="7"/>
      <c r="G2758" s="6"/>
    </row>
    <row r="2759" spans="2:7" ht="12.75">
      <c r="B2759" s="220"/>
      <c r="C2759" s="69" t="s">
        <v>95</v>
      </c>
      <c r="D2759" s="69" t="s">
        <v>95</v>
      </c>
      <c r="E2759" s="69" t="s">
        <v>95</v>
      </c>
      <c r="F2759" s="7"/>
      <c r="G2759" s="6"/>
    </row>
    <row r="2760" spans="2:7" ht="12.75">
      <c r="B2760" s="62" t="s">
        <v>16</v>
      </c>
      <c r="C2760" s="215">
        <f aca="true" t="shared" si="26" ref="C2760:D2779">((C2239+C2503)/C68)*100</f>
        <v>1.177706927981909</v>
      </c>
      <c r="D2760" s="215">
        <f t="shared" si="26"/>
        <v>1.273598071836496</v>
      </c>
      <c r="E2760" s="216">
        <f aca="true" t="shared" si="27" ref="E2760:E2779">+D2760-C2760</f>
        <v>0.09589114385458708</v>
      </c>
      <c r="F2760" s="7"/>
      <c r="G2760" s="6"/>
    </row>
    <row r="2761" spans="2:7" ht="12.75">
      <c r="B2761" s="62" t="s">
        <v>0</v>
      </c>
      <c r="C2761" s="215">
        <f t="shared" si="26"/>
        <v>0.7407203111025307</v>
      </c>
      <c r="D2761" s="215">
        <f t="shared" si="26"/>
        <v>1.0527318448525491</v>
      </c>
      <c r="E2761" s="216">
        <f t="shared" si="27"/>
        <v>0.31201153375001844</v>
      </c>
      <c r="F2761" s="7"/>
      <c r="G2761" s="6"/>
    </row>
    <row r="2762" spans="2:7" ht="12.75">
      <c r="B2762" s="62" t="s">
        <v>1</v>
      </c>
      <c r="C2762" s="215">
        <f t="shared" si="26"/>
        <v>1.108438363580007</v>
      </c>
      <c r="D2762" s="215">
        <f t="shared" si="26"/>
        <v>1.3613357135356505</v>
      </c>
      <c r="E2762" s="216">
        <f t="shared" si="27"/>
        <v>0.2528973499556435</v>
      </c>
      <c r="F2762" s="7"/>
      <c r="G2762" s="6"/>
    </row>
    <row r="2763" spans="2:7" ht="12.75">
      <c r="B2763" s="62" t="s">
        <v>2</v>
      </c>
      <c r="C2763" s="215">
        <f t="shared" si="26"/>
        <v>0.6107735925475901</v>
      </c>
      <c r="D2763" s="215">
        <f t="shared" si="26"/>
        <v>1.5406760981534378</v>
      </c>
      <c r="E2763" s="216">
        <f t="shared" si="27"/>
        <v>0.9299025056058476</v>
      </c>
      <c r="F2763" s="7"/>
      <c r="G2763" s="6"/>
    </row>
    <row r="2764" spans="2:7" ht="12.75">
      <c r="B2764" s="62" t="s">
        <v>17</v>
      </c>
      <c r="C2764" s="215">
        <f t="shared" si="26"/>
        <v>1.115538258792521</v>
      </c>
      <c r="D2764" s="215">
        <f t="shared" si="26"/>
        <v>1.6160987455181421</v>
      </c>
      <c r="E2764" s="216">
        <f t="shared" si="27"/>
        <v>0.500560486725621</v>
      </c>
      <c r="F2764" s="7"/>
      <c r="G2764" s="6"/>
    </row>
    <row r="2765" spans="2:7" ht="12.75">
      <c r="B2765" s="62" t="s">
        <v>3</v>
      </c>
      <c r="C2765" s="215">
        <f t="shared" si="26"/>
        <v>0.6950591454091897</v>
      </c>
      <c r="D2765" s="215">
        <f t="shared" si="26"/>
        <v>1.2336878522616026</v>
      </c>
      <c r="E2765" s="216">
        <f t="shared" si="27"/>
        <v>0.5386287068524129</v>
      </c>
      <c r="F2765" s="7"/>
      <c r="G2765" s="6"/>
    </row>
    <row r="2766" spans="2:7" ht="12.75">
      <c r="B2766" s="62" t="s">
        <v>18</v>
      </c>
      <c r="C2766" s="215">
        <f t="shared" si="26"/>
        <v>1.6254900306945326</v>
      </c>
      <c r="D2766" s="215">
        <f t="shared" si="26"/>
        <v>2.0147972918428874</v>
      </c>
      <c r="E2766" s="216">
        <f t="shared" si="27"/>
        <v>0.3893072611483548</v>
      </c>
      <c r="F2766" s="7"/>
      <c r="G2766" s="6"/>
    </row>
    <row r="2767" spans="2:7" ht="12.75">
      <c r="B2767" s="62" t="s">
        <v>19</v>
      </c>
      <c r="C2767" s="215">
        <f t="shared" si="26"/>
        <v>0.9549183571183624</v>
      </c>
      <c r="D2767" s="215">
        <f t="shared" si="26"/>
        <v>1.2586316529266741</v>
      </c>
      <c r="E2767" s="216">
        <f t="shared" si="27"/>
        <v>0.30371329580831175</v>
      </c>
      <c r="F2767" s="7"/>
      <c r="G2767" s="6"/>
    </row>
    <row r="2768" spans="2:7" ht="12.75">
      <c r="B2768" s="62" t="s">
        <v>4</v>
      </c>
      <c r="C2768" s="215">
        <f t="shared" si="26"/>
        <v>1.4046544652783617</v>
      </c>
      <c r="D2768" s="215">
        <f t="shared" si="26"/>
        <v>1.605798024128283</v>
      </c>
      <c r="E2768" s="216">
        <f t="shared" si="27"/>
        <v>0.2011435588499213</v>
      </c>
      <c r="F2768" s="7"/>
      <c r="G2768" s="6"/>
    </row>
    <row r="2769" spans="2:7" ht="12.75">
      <c r="B2769" s="62" t="s">
        <v>5</v>
      </c>
      <c r="C2769" s="215">
        <f t="shared" si="26"/>
        <v>0.8373415642674273</v>
      </c>
      <c r="D2769" s="215">
        <f t="shared" si="26"/>
        <v>1.574959400956558</v>
      </c>
      <c r="E2769" s="216">
        <f t="shared" si="27"/>
        <v>0.7376178366891306</v>
      </c>
      <c r="F2769" s="7"/>
      <c r="G2769" s="6"/>
    </row>
    <row r="2770" spans="2:7" ht="12.75">
      <c r="B2770" s="62" t="s">
        <v>6</v>
      </c>
      <c r="C2770" s="215">
        <f t="shared" si="26"/>
        <v>0.9126118730200302</v>
      </c>
      <c r="D2770" s="215">
        <f t="shared" si="26"/>
        <v>1.915152447673496</v>
      </c>
      <c r="E2770" s="216">
        <f t="shared" si="27"/>
        <v>1.002540574653466</v>
      </c>
      <c r="F2770" s="7"/>
      <c r="G2770" s="6"/>
    </row>
    <row r="2771" spans="2:7" ht="12.75">
      <c r="B2771" s="62" t="s">
        <v>7</v>
      </c>
      <c r="C2771" s="215">
        <f t="shared" si="26"/>
        <v>0.6245138226093865</v>
      </c>
      <c r="D2771" s="215">
        <f t="shared" si="26"/>
        <v>0.7432032315261521</v>
      </c>
      <c r="E2771" s="216">
        <f t="shared" si="27"/>
        <v>0.1186894089167656</v>
      </c>
      <c r="F2771" s="7"/>
      <c r="G2771" s="6"/>
    </row>
    <row r="2772" spans="2:7" ht="12.75">
      <c r="B2772" s="62" t="s">
        <v>8</v>
      </c>
      <c r="C2772" s="215">
        <f t="shared" si="26"/>
        <v>1.2427973940746473</v>
      </c>
      <c r="D2772" s="215">
        <f t="shared" si="26"/>
        <v>1.6151143603032596</v>
      </c>
      <c r="E2772" s="216">
        <f t="shared" si="27"/>
        <v>0.3723169662286123</v>
      </c>
      <c r="F2772" s="7"/>
      <c r="G2772" s="6"/>
    </row>
    <row r="2773" spans="2:7" ht="12.75">
      <c r="B2773" s="62" t="s">
        <v>9</v>
      </c>
      <c r="C2773" s="215">
        <f t="shared" si="26"/>
        <v>1.222782630089802</v>
      </c>
      <c r="D2773" s="215">
        <f t="shared" si="26"/>
        <v>0.7274433884782353</v>
      </c>
      <c r="E2773" s="216">
        <f t="shared" si="27"/>
        <v>-0.4953392416115666</v>
      </c>
      <c r="F2773" s="7"/>
      <c r="G2773" s="6"/>
    </row>
    <row r="2774" spans="2:7" ht="12.75">
      <c r="B2774" s="62" t="s">
        <v>10</v>
      </c>
      <c r="C2774" s="215">
        <f t="shared" si="26"/>
        <v>1.078511078408167</v>
      </c>
      <c r="D2774" s="215">
        <f t="shared" si="26"/>
        <v>2.382751937984496</v>
      </c>
      <c r="E2774" s="216">
        <f t="shared" si="27"/>
        <v>1.304240859576329</v>
      </c>
      <c r="F2774" s="7"/>
      <c r="G2774" s="6"/>
    </row>
    <row r="2775" spans="2:7" ht="12.75">
      <c r="B2775" s="62" t="s">
        <v>11</v>
      </c>
      <c r="C2775" s="215">
        <f t="shared" si="26"/>
        <v>1.6958832843248135</v>
      </c>
      <c r="D2775" s="215">
        <f t="shared" si="26"/>
        <v>1.566339466490863</v>
      </c>
      <c r="E2775" s="216">
        <f t="shared" si="27"/>
        <v>-0.12954381783395053</v>
      </c>
      <c r="F2775" s="7"/>
      <c r="G2775" s="6"/>
    </row>
    <row r="2776" spans="2:7" ht="12.75">
      <c r="B2776" s="62" t="s">
        <v>12</v>
      </c>
      <c r="C2776" s="215">
        <f t="shared" si="26"/>
        <v>1.175003410043064</v>
      </c>
      <c r="D2776" s="215">
        <f t="shared" si="26"/>
        <v>1.6265428766778223</v>
      </c>
      <c r="E2776" s="216">
        <f t="shared" si="27"/>
        <v>0.4515394666347583</v>
      </c>
      <c r="F2776" s="7"/>
      <c r="G2776" s="6"/>
    </row>
    <row r="2777" spans="2:7" ht="12.75">
      <c r="B2777" s="62" t="s">
        <v>13</v>
      </c>
      <c r="C2777" s="215">
        <f t="shared" si="26"/>
        <v>1.3395157135497167</v>
      </c>
      <c r="D2777" s="215">
        <f t="shared" si="26"/>
        <v>1.3621989783507662</v>
      </c>
      <c r="E2777" s="216">
        <f t="shared" si="27"/>
        <v>0.02268326480104954</v>
      </c>
      <c r="F2777" s="7"/>
      <c r="G2777" s="6"/>
    </row>
    <row r="2778" spans="2:7" ht="12.75">
      <c r="B2778" s="62" t="s">
        <v>14</v>
      </c>
      <c r="C2778" s="215">
        <f t="shared" si="26"/>
        <v>1.4572234409276088</v>
      </c>
      <c r="D2778" s="215">
        <f t="shared" si="26"/>
        <v>1.2279983626688498</v>
      </c>
      <c r="E2778" s="216">
        <f t="shared" si="27"/>
        <v>-0.22922507825875904</v>
      </c>
      <c r="F2778" s="7"/>
      <c r="G2778" s="6"/>
    </row>
    <row r="2779" spans="2:7" ht="12.75">
      <c r="B2779" s="63" t="s">
        <v>15</v>
      </c>
      <c r="C2779" s="217">
        <f t="shared" si="26"/>
        <v>1.149051614364028</v>
      </c>
      <c r="D2779" s="217">
        <f t="shared" si="26"/>
        <v>1.45913899585247</v>
      </c>
      <c r="E2779" s="218">
        <f t="shared" si="27"/>
        <v>0.31008738148844217</v>
      </c>
      <c r="F2779" s="7"/>
      <c r="G2779" s="6"/>
    </row>
    <row r="2780" spans="2:7" ht="12.75">
      <c r="B2780" s="1"/>
      <c r="C2780" s="20"/>
      <c r="D2780" s="20"/>
      <c r="E2780" s="31"/>
      <c r="F2780" s="7"/>
      <c r="G2780" s="6"/>
    </row>
    <row r="2781" spans="2:7" ht="12.75">
      <c r="B2781" s="68" t="s">
        <v>84</v>
      </c>
      <c r="C2781" s="20"/>
      <c r="D2781" s="20"/>
      <c r="E2781" s="31"/>
      <c r="F2781" s="7"/>
      <c r="G2781" s="6"/>
    </row>
    <row r="2782" spans="2:7" ht="12.75">
      <c r="B2782" s="68" t="s">
        <v>180</v>
      </c>
      <c r="C2782" s="30"/>
      <c r="D2782" s="30"/>
      <c r="E2782" s="29"/>
      <c r="F2782" s="7"/>
      <c r="G2782" s="6"/>
    </row>
    <row r="2783" spans="2:7" ht="12.75">
      <c r="B2783" s="68" t="s">
        <v>96</v>
      </c>
      <c r="F2783" s="7"/>
      <c r="G2783" s="6"/>
    </row>
    <row r="2784" spans="2:7" ht="12.75">
      <c r="B2784" s="1"/>
      <c r="C2784" s="7"/>
      <c r="D2784" s="7"/>
      <c r="E2784" s="7"/>
      <c r="F2784" s="7"/>
      <c r="G2784" s="6"/>
    </row>
    <row r="2785" spans="2:7" ht="12.75">
      <c r="B2785" s="1"/>
      <c r="C2785" s="7"/>
      <c r="D2785" s="7"/>
      <c r="E2785" s="7"/>
      <c r="F2785" s="7"/>
      <c r="G2785" s="6"/>
    </row>
    <row r="2786" spans="2:7" ht="12.75">
      <c r="B2786" s="1"/>
      <c r="C2786" s="7"/>
      <c r="D2786" s="7"/>
      <c r="E2786" s="7"/>
      <c r="F2786" s="7"/>
      <c r="G2786" s="6"/>
    </row>
    <row r="2787" spans="2:7" ht="12.75">
      <c r="B2787" s="1"/>
      <c r="C2787" s="7"/>
      <c r="D2787" s="7"/>
      <c r="E2787" s="7"/>
      <c r="F2787" s="7"/>
      <c r="G2787" s="6"/>
    </row>
    <row r="2788" spans="2:7" ht="12.75">
      <c r="B2788" s="1"/>
      <c r="C2788" s="7"/>
      <c r="D2788" s="7"/>
      <c r="E2788" s="7"/>
      <c r="F2788" s="7"/>
      <c r="G2788" s="6"/>
    </row>
    <row r="2789" spans="2:7" ht="12.75">
      <c r="B2789" s="1"/>
      <c r="C2789" s="7"/>
      <c r="D2789" s="7"/>
      <c r="E2789" s="7"/>
      <c r="F2789" s="7"/>
      <c r="G2789" s="6"/>
    </row>
    <row r="2790" spans="2:7" ht="12.75">
      <c r="B2790" s="1"/>
      <c r="C2790" s="7"/>
      <c r="D2790" s="7"/>
      <c r="E2790" s="7"/>
      <c r="F2790" s="7"/>
      <c r="G2790" s="6"/>
    </row>
    <row r="2791" spans="2:7" ht="12.75">
      <c r="B2791" s="1"/>
      <c r="C2791" s="7"/>
      <c r="D2791" s="7"/>
      <c r="E2791" s="7"/>
      <c r="F2791" s="7"/>
      <c r="G2791" s="6"/>
    </row>
    <row r="2792" spans="2:7" ht="12.75">
      <c r="B2792" s="1"/>
      <c r="C2792" s="7"/>
      <c r="D2792" s="7"/>
      <c r="E2792" s="7"/>
      <c r="F2792" s="7"/>
      <c r="G2792" s="6"/>
    </row>
    <row r="2793" spans="2:7" ht="12.75">
      <c r="B2793" s="1"/>
      <c r="C2793" s="7"/>
      <c r="D2793" s="7"/>
      <c r="E2793" s="7"/>
      <c r="F2793" s="7"/>
      <c r="G2793" s="6"/>
    </row>
    <row r="2794" spans="2:7" ht="12.75">
      <c r="B2794" s="1"/>
      <c r="C2794" s="7"/>
      <c r="D2794" s="7"/>
      <c r="E2794" s="7"/>
      <c r="F2794" s="7"/>
      <c r="G2794" s="6"/>
    </row>
    <row r="2795" spans="2:7" ht="12.75">
      <c r="B2795" s="1"/>
      <c r="C2795" s="7"/>
      <c r="D2795" s="7"/>
      <c r="E2795" s="7"/>
      <c r="F2795" s="7"/>
      <c r="G2795" s="6"/>
    </row>
    <row r="2796" spans="2:7" ht="12.75">
      <c r="B2796" s="1"/>
      <c r="C2796" s="7"/>
      <c r="D2796" s="7"/>
      <c r="E2796" s="7"/>
      <c r="F2796" s="7"/>
      <c r="G2796" s="6"/>
    </row>
    <row r="2797" spans="2:7" ht="12.75">
      <c r="B2797" s="1"/>
      <c r="C2797" s="7"/>
      <c r="D2797" s="7"/>
      <c r="E2797" s="7"/>
      <c r="F2797" s="7"/>
      <c r="G2797" s="6"/>
    </row>
    <row r="2798" spans="2:7" ht="12.75">
      <c r="B2798" s="1"/>
      <c r="C2798" s="7"/>
      <c r="D2798" s="7"/>
      <c r="E2798" s="7"/>
      <c r="F2798" s="7"/>
      <c r="G2798" s="6"/>
    </row>
    <row r="2799" spans="2:7" ht="12.75">
      <c r="B2799" s="1"/>
      <c r="C2799" s="7"/>
      <c r="D2799" s="7"/>
      <c r="E2799" s="7"/>
      <c r="F2799" s="7"/>
      <c r="G2799" s="6"/>
    </row>
    <row r="2800" spans="2:7" ht="12.75">
      <c r="B2800" s="1"/>
      <c r="C2800" s="7"/>
      <c r="D2800" s="7"/>
      <c r="E2800" s="7"/>
      <c r="F2800" s="7"/>
      <c r="G2800" s="6"/>
    </row>
    <row r="2801" spans="2:7" ht="12.75">
      <c r="B2801" s="1"/>
      <c r="C2801" s="7"/>
      <c r="D2801" s="7"/>
      <c r="E2801" s="7"/>
      <c r="F2801" s="7"/>
      <c r="G2801" s="6"/>
    </row>
    <row r="2802" spans="2:7" ht="12.75">
      <c r="B2802" s="1"/>
      <c r="C2802" s="7"/>
      <c r="D2802" s="7"/>
      <c r="E2802" s="7"/>
      <c r="F2802" s="7"/>
      <c r="G2802" s="6"/>
    </row>
    <row r="2803" spans="2:7" ht="12.75">
      <c r="B2803" s="1"/>
      <c r="C2803" s="7"/>
      <c r="D2803" s="7"/>
      <c r="E2803" s="7"/>
      <c r="F2803" s="7"/>
      <c r="G2803" s="6"/>
    </row>
    <row r="2804" spans="2:7" ht="12.75">
      <c r="B2804" s="1"/>
      <c r="C2804" s="7"/>
      <c r="D2804" s="7"/>
      <c r="E2804" s="7"/>
      <c r="F2804" s="7"/>
      <c r="G2804" s="6"/>
    </row>
    <row r="2805" spans="2:7" ht="12.75">
      <c r="B2805" s="1"/>
      <c r="C2805" s="7"/>
      <c r="D2805" s="7"/>
      <c r="E2805" s="7"/>
      <c r="F2805" s="7"/>
      <c r="G2805" s="6"/>
    </row>
    <row r="2806" spans="2:7" ht="12.75">
      <c r="B2806" s="1"/>
      <c r="C2806" s="7"/>
      <c r="D2806" s="7"/>
      <c r="E2806" s="7"/>
      <c r="F2806" s="7"/>
      <c r="G2806" s="6"/>
    </row>
    <row r="2807" spans="2:7" ht="12.75">
      <c r="B2807" s="1"/>
      <c r="C2807" s="7"/>
      <c r="D2807" s="7"/>
      <c r="E2807" s="7"/>
      <c r="F2807" s="7"/>
      <c r="G2807" s="6"/>
    </row>
    <row r="2808" spans="2:7" ht="12.75">
      <c r="B2808" s="1"/>
      <c r="C2808" s="7"/>
      <c r="D2808" s="7"/>
      <c r="E2808" s="7"/>
      <c r="F2808" s="7"/>
      <c r="G2808" s="6"/>
    </row>
    <row r="2809" spans="2:7" ht="12.75">
      <c r="B2809" s="1"/>
      <c r="C2809" s="7"/>
      <c r="D2809" s="7"/>
      <c r="E2809" s="7"/>
      <c r="F2809" s="7"/>
      <c r="G2809" s="6"/>
    </row>
    <row r="2810" spans="2:7" ht="12.75">
      <c r="B2810" s="1"/>
      <c r="C2810" s="7"/>
      <c r="D2810" s="7"/>
      <c r="E2810" s="7"/>
      <c r="F2810" s="7"/>
      <c r="G2810" s="6"/>
    </row>
    <row r="2811" spans="2:7" ht="12.75">
      <c r="B2811" s="1"/>
      <c r="C2811" s="7"/>
      <c r="D2811" s="7"/>
      <c r="E2811" s="7"/>
      <c r="F2811" s="7"/>
      <c r="G2811" s="6"/>
    </row>
    <row r="2812" spans="2:7" ht="12.75">
      <c r="B2812" s="1"/>
      <c r="C2812" s="7"/>
      <c r="D2812" s="7"/>
      <c r="E2812" s="7"/>
      <c r="F2812" s="7"/>
      <c r="G2812" s="6"/>
    </row>
    <row r="2813" spans="2:7" ht="12.75">
      <c r="B2813" s="1"/>
      <c r="C2813" s="7"/>
      <c r="D2813" s="7"/>
      <c r="E2813" s="7"/>
      <c r="F2813" s="7"/>
      <c r="G2813" s="6"/>
    </row>
    <row r="2814" spans="2:7" ht="12.75">
      <c r="B2814" s="1"/>
      <c r="C2814" s="7"/>
      <c r="D2814" s="7"/>
      <c r="E2814" s="7"/>
      <c r="F2814" s="7"/>
      <c r="G2814" s="6"/>
    </row>
    <row r="2815" spans="2:7" ht="12.75">
      <c r="B2815" s="1"/>
      <c r="C2815" s="7"/>
      <c r="D2815" s="7"/>
      <c r="E2815" s="7"/>
      <c r="F2815" s="7"/>
      <c r="G2815" s="6"/>
    </row>
    <row r="2816" spans="2:7" ht="12.75">
      <c r="B2816" s="1"/>
      <c r="C2816" s="7"/>
      <c r="D2816" s="7"/>
      <c r="E2816" s="7"/>
      <c r="F2816" s="7"/>
      <c r="G2816" s="6"/>
    </row>
    <row r="2817" spans="2:7" ht="12.75">
      <c r="B2817" s="1"/>
      <c r="C2817" s="7"/>
      <c r="D2817" s="7"/>
      <c r="E2817" s="7"/>
      <c r="F2817" s="7"/>
      <c r="G2817" s="6"/>
    </row>
    <row r="2818" spans="2:7" ht="12.75">
      <c r="B2818" s="1"/>
      <c r="C2818" s="7"/>
      <c r="D2818" s="7"/>
      <c r="E2818" s="7"/>
      <c r="F2818" s="7"/>
      <c r="G2818" s="6"/>
    </row>
    <row r="2819" spans="2:7" ht="12.75">
      <c r="B2819" s="1"/>
      <c r="C2819" s="7"/>
      <c r="D2819" s="7"/>
      <c r="E2819" s="7"/>
      <c r="F2819" s="7"/>
      <c r="G2819" s="6"/>
    </row>
    <row r="2820" spans="2:7" ht="12.75">
      <c r="B2820" s="1"/>
      <c r="C2820" s="7"/>
      <c r="D2820" s="7"/>
      <c r="E2820" s="7"/>
      <c r="F2820" s="7"/>
      <c r="G2820" s="6"/>
    </row>
    <row r="2821" spans="2:7" ht="12.75">
      <c r="B2821" s="1"/>
      <c r="C2821" s="7"/>
      <c r="D2821" s="7"/>
      <c r="E2821" s="7"/>
      <c r="F2821" s="7"/>
      <c r="G2821" s="6"/>
    </row>
    <row r="2822" spans="2:7" ht="12.75">
      <c r="B2822" s="1"/>
      <c r="C2822" s="9"/>
      <c r="D2822" s="9"/>
      <c r="E2822" s="9"/>
      <c r="F2822" s="7"/>
      <c r="G2822" s="6"/>
    </row>
    <row r="2823" spans="2:7" ht="12.75">
      <c r="B2823" s="1"/>
      <c r="C2823" s="9"/>
      <c r="D2823" s="9"/>
      <c r="E2823" s="9"/>
      <c r="F2823" s="7"/>
      <c r="G2823" s="6"/>
    </row>
    <row r="2824" spans="2:7" ht="12.75">
      <c r="B2824" s="1"/>
      <c r="C2824" s="7"/>
      <c r="D2824" s="7"/>
      <c r="E2824" s="7"/>
      <c r="F2824" s="7"/>
      <c r="G2824" s="6"/>
    </row>
    <row r="2825" spans="2:7" ht="12.75">
      <c r="B2825" s="1"/>
      <c r="C2825" s="7"/>
      <c r="D2825" s="7"/>
      <c r="E2825" s="7"/>
      <c r="F2825" s="7"/>
      <c r="G2825" s="6"/>
    </row>
    <row r="2826" spans="2:7" ht="12.75">
      <c r="B2826" s="1"/>
      <c r="C2826" s="7"/>
      <c r="D2826" s="7"/>
      <c r="E2826" s="7"/>
      <c r="F2826" s="7"/>
      <c r="G2826" s="6"/>
    </row>
    <row r="2827" spans="2:7" ht="12.75">
      <c r="B2827" s="1"/>
      <c r="C2827" s="7"/>
      <c r="D2827" s="7"/>
      <c r="E2827" s="7"/>
      <c r="F2827" s="7"/>
      <c r="G2827" s="6"/>
    </row>
    <row r="2828" spans="2:7" ht="12.75">
      <c r="B2828" s="1"/>
      <c r="C2828" s="7"/>
      <c r="D2828" s="7"/>
      <c r="E2828" s="7"/>
      <c r="F2828" s="7"/>
      <c r="G2828" s="6"/>
    </row>
    <row r="2829" spans="2:7" ht="12.75">
      <c r="B2829" s="1"/>
      <c r="C2829" s="7"/>
      <c r="D2829" s="7"/>
      <c r="E2829" s="7"/>
      <c r="F2829" s="7"/>
      <c r="G2829" s="6"/>
    </row>
    <row r="2830" spans="2:7" ht="12.75">
      <c r="B2830" s="1"/>
      <c r="C2830" s="7"/>
      <c r="D2830" s="7"/>
      <c r="E2830" s="7"/>
      <c r="F2830" s="7"/>
      <c r="G2830" s="6"/>
    </row>
    <row r="2831" spans="2:7" ht="12.75">
      <c r="B2831" s="1"/>
      <c r="C2831" s="7"/>
      <c r="D2831" s="7"/>
      <c r="E2831" s="7"/>
      <c r="F2831" s="7"/>
      <c r="G2831" s="6"/>
    </row>
    <row r="2832" spans="2:7" ht="12.75">
      <c r="B2832" s="1"/>
      <c r="C2832" s="7"/>
      <c r="D2832" s="7"/>
      <c r="E2832" s="7"/>
      <c r="F2832" s="7"/>
      <c r="G2832" s="6"/>
    </row>
    <row r="2833" spans="2:7" ht="12.75">
      <c r="B2833" s="1"/>
      <c r="C2833" s="7"/>
      <c r="D2833" s="7"/>
      <c r="E2833" s="7"/>
      <c r="F2833" s="7"/>
      <c r="G2833" s="6"/>
    </row>
    <row r="2834" spans="2:7" ht="12.75">
      <c r="B2834" s="1"/>
      <c r="C2834" s="7"/>
      <c r="D2834" s="7"/>
      <c r="E2834" s="7"/>
      <c r="F2834" s="7"/>
      <c r="G2834" s="6"/>
    </row>
    <row r="2835" spans="2:7" ht="12.75">
      <c r="B2835" s="1"/>
      <c r="C2835" s="7"/>
      <c r="D2835" s="7"/>
      <c r="E2835" s="7"/>
      <c r="F2835" s="7"/>
      <c r="G2835" s="6"/>
    </row>
    <row r="2836" spans="2:7" ht="12.75">
      <c r="B2836" s="1"/>
      <c r="C2836" s="7"/>
      <c r="D2836" s="7"/>
      <c r="E2836" s="7"/>
      <c r="F2836" s="7"/>
      <c r="G2836" s="6"/>
    </row>
    <row r="2837" spans="2:7" ht="12.75">
      <c r="B2837" s="1"/>
      <c r="C2837" s="7"/>
      <c r="D2837" s="7"/>
      <c r="E2837" s="7"/>
      <c r="F2837" s="7"/>
      <c r="G2837" s="6"/>
    </row>
    <row r="2838" spans="2:7" ht="12.75">
      <c r="B2838" s="1"/>
      <c r="C2838" s="7"/>
      <c r="D2838" s="7"/>
      <c r="E2838" s="7"/>
      <c r="F2838" s="7"/>
      <c r="G2838" s="6"/>
    </row>
    <row r="2839" spans="2:7" ht="12.75">
      <c r="B2839" s="1"/>
      <c r="C2839" s="7"/>
      <c r="D2839" s="7"/>
      <c r="E2839" s="7"/>
      <c r="F2839" s="7"/>
      <c r="G2839" s="6"/>
    </row>
    <row r="2840" spans="2:7" ht="12.75">
      <c r="B2840" s="1"/>
      <c r="C2840" s="7"/>
      <c r="D2840" s="7"/>
      <c r="E2840" s="7"/>
      <c r="F2840" s="7"/>
      <c r="G2840" s="6"/>
    </row>
    <row r="2841" spans="2:7" ht="12.75">
      <c r="B2841" s="1"/>
      <c r="C2841" s="7"/>
      <c r="D2841" s="7"/>
      <c r="E2841" s="7"/>
      <c r="F2841" s="7"/>
      <c r="G2841" s="6"/>
    </row>
    <row r="2842" spans="2:7" ht="12.75">
      <c r="B2842" s="1"/>
      <c r="C2842" s="7"/>
      <c r="D2842" s="7"/>
      <c r="E2842" s="7"/>
      <c r="F2842" s="7"/>
      <c r="G2842" s="6"/>
    </row>
    <row r="2843" spans="2:7" ht="12.75">
      <c r="B2843" s="1"/>
      <c r="C2843" s="7"/>
      <c r="D2843" s="7"/>
      <c r="E2843" s="7"/>
      <c r="F2843" s="7"/>
      <c r="G2843" s="6"/>
    </row>
    <row r="2844" spans="2:7" ht="12.75">
      <c r="B2844" s="1"/>
      <c r="C2844" s="7"/>
      <c r="D2844" s="7"/>
      <c r="E2844" s="7"/>
      <c r="F2844" s="7"/>
      <c r="G2844" s="6"/>
    </row>
    <row r="2845" spans="2:7" ht="12.75">
      <c r="B2845" s="1"/>
      <c r="C2845" s="7"/>
      <c r="D2845" s="7"/>
      <c r="E2845" s="7"/>
      <c r="F2845" s="7"/>
      <c r="G2845" s="6"/>
    </row>
    <row r="2846" spans="2:7" ht="12.75">
      <c r="B2846" s="1"/>
      <c r="C2846" s="7"/>
      <c r="D2846" s="7"/>
      <c r="E2846" s="7"/>
      <c r="F2846" s="7"/>
      <c r="G2846" s="6"/>
    </row>
    <row r="2847" spans="2:7" ht="12.75">
      <c r="B2847" s="1"/>
      <c r="C2847" s="7"/>
      <c r="D2847" s="7"/>
      <c r="E2847" s="7"/>
      <c r="F2847" s="7"/>
      <c r="G2847" s="6"/>
    </row>
    <row r="2848" spans="2:7" ht="12.75">
      <c r="B2848" s="1"/>
      <c r="C2848" s="7"/>
      <c r="D2848" s="7"/>
      <c r="E2848" s="7"/>
      <c r="F2848" s="7"/>
      <c r="G2848" s="6"/>
    </row>
    <row r="2849" spans="2:7" ht="12.75">
      <c r="B2849" s="1"/>
      <c r="C2849" s="7"/>
      <c r="D2849" s="7"/>
      <c r="E2849" s="7"/>
      <c r="F2849" s="7"/>
      <c r="G2849" s="6"/>
    </row>
    <row r="2850" spans="2:7" ht="12.75">
      <c r="B2850" s="1"/>
      <c r="C2850" s="7"/>
      <c r="D2850" s="7"/>
      <c r="E2850" s="7"/>
      <c r="F2850" s="7"/>
      <c r="G2850" s="6"/>
    </row>
    <row r="2851" spans="2:7" ht="12.75">
      <c r="B2851" s="1"/>
      <c r="C2851" s="7"/>
      <c r="D2851" s="7"/>
      <c r="E2851" s="7"/>
      <c r="F2851" s="7"/>
      <c r="G2851" s="6"/>
    </row>
    <row r="2852" spans="2:7" ht="12.75">
      <c r="B2852" s="1"/>
      <c r="C2852" s="7"/>
      <c r="D2852" s="7"/>
      <c r="E2852" s="7"/>
      <c r="F2852" s="7"/>
      <c r="G2852" s="6"/>
    </row>
    <row r="2853" spans="2:7" ht="12.75">
      <c r="B2853" s="1"/>
      <c r="C2853" s="7"/>
      <c r="D2853" s="7"/>
      <c r="E2853" s="7"/>
      <c r="F2853" s="7"/>
      <c r="G2853" s="6"/>
    </row>
    <row r="2854" spans="2:7" ht="12.75">
      <c r="B2854" s="1"/>
      <c r="C2854" s="7"/>
      <c r="D2854" s="7"/>
      <c r="E2854" s="7"/>
      <c r="F2854" s="7"/>
      <c r="G2854" s="6"/>
    </row>
    <row r="2855" spans="2:7" ht="12.75">
      <c r="B2855" s="1"/>
      <c r="C2855" s="7"/>
      <c r="D2855" s="7"/>
      <c r="E2855" s="7"/>
      <c r="F2855" s="7"/>
      <c r="G2855" s="6"/>
    </row>
    <row r="2856" spans="2:7" ht="12.75">
      <c r="B2856" s="1"/>
      <c r="C2856" s="7"/>
      <c r="D2856" s="7"/>
      <c r="E2856" s="7"/>
      <c r="F2856" s="7"/>
      <c r="G2856" s="6"/>
    </row>
    <row r="2857" spans="2:7" ht="12.75">
      <c r="B2857" s="1"/>
      <c r="C2857" s="7"/>
      <c r="D2857" s="7"/>
      <c r="E2857" s="7"/>
      <c r="F2857" s="7"/>
      <c r="G2857" s="6"/>
    </row>
    <row r="2858" spans="2:7" ht="12.75">
      <c r="B2858" s="1"/>
      <c r="C2858" s="7"/>
      <c r="D2858" s="7"/>
      <c r="E2858" s="7"/>
      <c r="F2858" s="7"/>
      <c r="G2858" s="6"/>
    </row>
    <row r="2859" spans="2:7" ht="12.75">
      <c r="B2859" s="1"/>
      <c r="C2859" s="7"/>
      <c r="D2859" s="7"/>
      <c r="E2859" s="7"/>
      <c r="F2859" s="7"/>
      <c r="G2859" s="6"/>
    </row>
    <row r="2860" spans="2:7" ht="12.75">
      <c r="B2860" s="1"/>
      <c r="C2860" s="7"/>
      <c r="D2860" s="7"/>
      <c r="E2860" s="7"/>
      <c r="F2860" s="7"/>
      <c r="G2860" s="6"/>
    </row>
    <row r="2861" spans="2:7" ht="12.75">
      <c r="B2861" s="1"/>
      <c r="C2861" s="7"/>
      <c r="D2861" s="7"/>
      <c r="E2861" s="7"/>
      <c r="F2861" s="7"/>
      <c r="G2861" s="6"/>
    </row>
    <row r="2862" spans="2:7" ht="12.75">
      <c r="B2862" s="1"/>
      <c r="C2862" s="7"/>
      <c r="D2862" s="7"/>
      <c r="E2862" s="7"/>
      <c r="F2862" s="7"/>
      <c r="G2862" s="6"/>
    </row>
    <row r="2863" spans="2:7" ht="12.75">
      <c r="B2863" s="1"/>
      <c r="C2863" s="7"/>
      <c r="D2863" s="7"/>
      <c r="E2863" s="7"/>
      <c r="F2863" s="7"/>
      <c r="G2863" s="6"/>
    </row>
    <row r="2864" spans="2:7" ht="12.75">
      <c r="B2864" s="1"/>
      <c r="C2864" s="7"/>
      <c r="D2864" s="7"/>
      <c r="E2864" s="7"/>
      <c r="F2864" s="7"/>
      <c r="G2864" s="6"/>
    </row>
    <row r="2865" spans="2:7" ht="12.75">
      <c r="B2865" s="1"/>
      <c r="C2865" s="7"/>
      <c r="D2865" s="7"/>
      <c r="E2865" s="7"/>
      <c r="F2865" s="7"/>
      <c r="G2865" s="6"/>
    </row>
    <row r="2866" spans="2:7" ht="12.75">
      <c r="B2866" s="1"/>
      <c r="C2866" s="7"/>
      <c r="D2866" s="7"/>
      <c r="E2866" s="7"/>
      <c r="F2866" s="7"/>
      <c r="G2866" s="6"/>
    </row>
    <row r="2867" spans="2:7" ht="12.75">
      <c r="B2867" s="1"/>
      <c r="C2867" s="7"/>
      <c r="D2867" s="7"/>
      <c r="E2867" s="7"/>
      <c r="F2867" s="7"/>
      <c r="G2867" s="6"/>
    </row>
    <row r="2868" spans="2:7" ht="15">
      <c r="B2868" s="3"/>
      <c r="C2868" s="6"/>
      <c r="D2868" s="6"/>
      <c r="E2868" s="6"/>
      <c r="F2868" s="7"/>
      <c r="G2868" s="6"/>
    </row>
    <row r="2869" spans="2:7" ht="15">
      <c r="B2869" s="3"/>
      <c r="C2869" s="6"/>
      <c r="D2869" s="6"/>
      <c r="E2869" s="6"/>
      <c r="F2869" s="6"/>
      <c r="G2869" s="6"/>
    </row>
    <row r="2870" spans="2:7" ht="12.75">
      <c r="B2870" s="1"/>
      <c r="C2870" s="6"/>
      <c r="D2870" s="6"/>
      <c r="E2870" s="6"/>
      <c r="F2870" s="6"/>
      <c r="G2870" s="6"/>
    </row>
    <row r="2871" spans="2:7" ht="15">
      <c r="B2871" s="3"/>
      <c r="C2871" s="6"/>
      <c r="D2871" s="6"/>
      <c r="E2871" s="6"/>
      <c r="F2871" s="6"/>
      <c r="G2871" s="6"/>
    </row>
    <row r="2872" spans="2:7" ht="15">
      <c r="B2872" s="3"/>
      <c r="C2872" s="6"/>
      <c r="D2872" s="6"/>
      <c r="E2872" s="6"/>
      <c r="F2872" s="6"/>
      <c r="G2872" s="6"/>
    </row>
    <row r="2873" spans="2:7" ht="15">
      <c r="B2873" s="3"/>
      <c r="C2873" s="6"/>
      <c r="D2873" s="6"/>
      <c r="E2873" s="6"/>
      <c r="F2873" s="6"/>
      <c r="G2873" s="6"/>
    </row>
    <row r="2874" spans="2:7" ht="15">
      <c r="B2874" s="3"/>
      <c r="C2874" s="6"/>
      <c r="D2874" s="6"/>
      <c r="E2874" s="6"/>
      <c r="F2874" s="6"/>
      <c r="G2874" s="6"/>
    </row>
    <row r="2875" spans="2:7" ht="15">
      <c r="B2875" s="3"/>
      <c r="C2875" s="6"/>
      <c r="D2875" s="6"/>
      <c r="E2875" s="6"/>
      <c r="F2875" s="6"/>
      <c r="G2875" s="6"/>
    </row>
    <row r="2876" spans="2:7" ht="15">
      <c r="B2876" s="3"/>
      <c r="C2876" s="6"/>
      <c r="D2876" s="6"/>
      <c r="E2876" s="6"/>
      <c r="F2876" s="6"/>
      <c r="G2876" s="6"/>
    </row>
    <row r="2877" spans="2:7" ht="15">
      <c r="B2877" s="3"/>
      <c r="C2877" s="6"/>
      <c r="D2877" s="6"/>
      <c r="E2877" s="6"/>
      <c r="F2877" s="6"/>
      <c r="G2877" s="6"/>
    </row>
    <row r="2878" spans="2:7" ht="15">
      <c r="B2878" s="3"/>
      <c r="C2878" s="6"/>
      <c r="D2878" s="6"/>
      <c r="E2878" s="6"/>
      <c r="F2878" s="6"/>
      <c r="G2878" s="6"/>
    </row>
    <row r="2879" spans="2:7" ht="15">
      <c r="B2879" s="3"/>
      <c r="C2879" s="6"/>
      <c r="D2879" s="6"/>
      <c r="E2879" s="6"/>
      <c r="F2879" s="6"/>
      <c r="G2879" s="6"/>
    </row>
    <row r="2880" spans="2:7" ht="15">
      <c r="B2880" s="3"/>
      <c r="C2880" s="6"/>
      <c r="D2880" s="6"/>
      <c r="E2880" s="6"/>
      <c r="F2880" s="6"/>
      <c r="G2880" s="6"/>
    </row>
    <row r="2881" spans="2:7" ht="15">
      <c r="B2881" s="3"/>
      <c r="C2881" s="6"/>
      <c r="D2881" s="6"/>
      <c r="E2881" s="6"/>
      <c r="F2881" s="6"/>
      <c r="G2881" s="6"/>
    </row>
    <row r="2882" spans="2:7" ht="15">
      <c r="B2882" s="3"/>
      <c r="C2882" s="6"/>
      <c r="D2882" s="6"/>
      <c r="E2882" s="6"/>
      <c r="F2882" s="6"/>
      <c r="G2882" s="6"/>
    </row>
    <row r="2883" spans="2:7" ht="15">
      <c r="B2883" s="3"/>
      <c r="C2883" s="6"/>
      <c r="D2883" s="6"/>
      <c r="E2883" s="6"/>
      <c r="F2883" s="6"/>
      <c r="G2883" s="6"/>
    </row>
    <row r="2884" spans="2:7" ht="12.75">
      <c r="B2884" s="1" t="s">
        <v>82</v>
      </c>
      <c r="C2884" s="6"/>
      <c r="D2884" s="6"/>
      <c r="E2884" s="6"/>
      <c r="F2884" s="6"/>
      <c r="G2884" s="6"/>
    </row>
    <row r="2885" spans="2:7" ht="12.75">
      <c r="B2885" s="1" t="s">
        <v>154</v>
      </c>
      <c r="C2885" s="9"/>
      <c r="D2885" s="9"/>
      <c r="E2885" s="9"/>
      <c r="F2885" s="6"/>
      <c r="G2885" s="6"/>
    </row>
    <row r="2886" spans="2:7" ht="12.75">
      <c r="B2886" s="9"/>
      <c r="C2886" s="9"/>
      <c r="D2886" s="9"/>
      <c r="E2886" s="9"/>
      <c r="F2886" s="9"/>
      <c r="G2886" s="6"/>
    </row>
    <row r="2887" spans="2:7" ht="12.75">
      <c r="B2887" s="219" t="s">
        <v>93</v>
      </c>
      <c r="C2887" s="66" t="s">
        <v>22</v>
      </c>
      <c r="D2887" s="66" t="s">
        <v>130</v>
      </c>
      <c r="E2887" s="81" t="s">
        <v>131</v>
      </c>
      <c r="F2887" s="9"/>
      <c r="G2887" s="6"/>
    </row>
    <row r="2888" spans="2:7" ht="12.75">
      <c r="B2888" s="220"/>
      <c r="C2888" s="69" t="s">
        <v>62</v>
      </c>
      <c r="D2888" s="69" t="s">
        <v>62</v>
      </c>
      <c r="E2888" s="69" t="s">
        <v>62</v>
      </c>
      <c r="G2888" s="6"/>
    </row>
    <row r="2889" spans="2:7" ht="12.75">
      <c r="B2889" s="62" t="s">
        <v>16</v>
      </c>
      <c r="C2889" s="186">
        <v>20115</v>
      </c>
      <c r="D2889" s="186">
        <v>15651</v>
      </c>
      <c r="E2889" s="184">
        <f aca="true" t="shared" si="28" ref="E2889:E2907">+D2889-C2889</f>
        <v>-4464</v>
      </c>
      <c r="F2889" s="1"/>
      <c r="G2889" s="6"/>
    </row>
    <row r="2890" spans="2:7" ht="12.75">
      <c r="B2890" s="62" t="s">
        <v>0</v>
      </c>
      <c r="C2890" s="186">
        <v>8473</v>
      </c>
      <c r="D2890" s="186">
        <v>8877</v>
      </c>
      <c r="E2890" s="184">
        <f t="shared" si="28"/>
        <v>404</v>
      </c>
      <c r="F2890" s="8"/>
      <c r="G2890" s="6"/>
    </row>
    <row r="2891" spans="2:7" ht="12.75">
      <c r="B2891" s="62" t="s">
        <v>167</v>
      </c>
      <c r="C2891" s="186">
        <v>3934</v>
      </c>
      <c r="D2891" s="186">
        <v>5362</v>
      </c>
      <c r="E2891" s="184">
        <f t="shared" si="28"/>
        <v>1428</v>
      </c>
      <c r="F2891" s="8"/>
      <c r="G2891" s="6"/>
    </row>
    <row r="2892" spans="2:7" ht="12.75">
      <c r="B2892" s="62" t="s">
        <v>2</v>
      </c>
      <c r="C2892" s="186">
        <v>1251</v>
      </c>
      <c r="D2892" s="186">
        <v>1719</v>
      </c>
      <c r="E2892" s="184">
        <f t="shared" si="28"/>
        <v>468</v>
      </c>
      <c r="F2892" s="8"/>
      <c r="G2892" s="6"/>
    </row>
    <row r="2893" spans="2:7" ht="12.75">
      <c r="B2893" s="62" t="s">
        <v>17</v>
      </c>
      <c r="C2893" s="186">
        <v>1228</v>
      </c>
      <c r="D2893" s="186">
        <v>2815</v>
      </c>
      <c r="E2893" s="184">
        <f t="shared" si="28"/>
        <v>1587</v>
      </c>
      <c r="F2893" s="8"/>
      <c r="G2893" s="6"/>
    </row>
    <row r="2894" spans="2:7" ht="12.75">
      <c r="B2894" s="62" t="s">
        <v>175</v>
      </c>
      <c r="C2894" s="186">
        <v>2742</v>
      </c>
      <c r="D2894" s="186">
        <v>3033</v>
      </c>
      <c r="E2894" s="184">
        <f t="shared" si="28"/>
        <v>291</v>
      </c>
      <c r="F2894" s="8"/>
      <c r="G2894" s="6"/>
    </row>
    <row r="2895" spans="2:7" ht="12.75">
      <c r="B2895" s="62" t="s">
        <v>18</v>
      </c>
      <c r="C2895" s="186">
        <v>16621</v>
      </c>
      <c r="D2895" s="186">
        <v>20757</v>
      </c>
      <c r="E2895" s="184">
        <f t="shared" si="28"/>
        <v>4136</v>
      </c>
      <c r="F2895" s="8"/>
      <c r="G2895" s="6"/>
    </row>
    <row r="2896" spans="2:7" ht="12.75">
      <c r="B2896" s="62" t="s">
        <v>19</v>
      </c>
      <c r="C2896" s="186">
        <v>7597</v>
      </c>
      <c r="D2896" s="186">
        <v>11404</v>
      </c>
      <c r="E2896" s="184">
        <f t="shared" si="28"/>
        <v>3807</v>
      </c>
      <c r="F2896" s="8"/>
      <c r="G2896" s="6"/>
    </row>
    <row r="2897" spans="2:7" ht="12.75">
      <c r="B2897" s="62" t="s">
        <v>4</v>
      </c>
      <c r="C2897" s="186">
        <v>23404</v>
      </c>
      <c r="D2897" s="186">
        <v>28292</v>
      </c>
      <c r="E2897" s="184">
        <f t="shared" si="28"/>
        <v>4888</v>
      </c>
      <c r="F2897" s="8"/>
      <c r="G2897" s="6"/>
    </row>
    <row r="2898" spans="2:7" ht="12.75">
      <c r="B2898" s="62" t="s">
        <v>5</v>
      </c>
      <c r="C2898" s="186">
        <v>5308</v>
      </c>
      <c r="D2898" s="186">
        <v>4764</v>
      </c>
      <c r="E2898" s="184">
        <f t="shared" si="28"/>
        <v>-544</v>
      </c>
      <c r="F2898" s="8"/>
      <c r="G2898" s="6"/>
    </row>
    <row r="2899" spans="2:7" ht="12.75">
      <c r="B2899" s="62" t="s">
        <v>6</v>
      </c>
      <c r="C2899" s="186">
        <v>2802</v>
      </c>
      <c r="D2899" s="186">
        <v>3312</v>
      </c>
      <c r="E2899" s="184">
        <f t="shared" si="28"/>
        <v>510</v>
      </c>
      <c r="F2899" s="8"/>
      <c r="G2899" s="6"/>
    </row>
    <row r="2900" spans="2:7" ht="12.75">
      <c r="B2900" s="62" t="s">
        <v>7</v>
      </c>
      <c r="C2900" s="186">
        <v>5589</v>
      </c>
      <c r="D2900" s="186">
        <v>5701</v>
      </c>
      <c r="E2900" s="184">
        <f t="shared" si="28"/>
        <v>112</v>
      </c>
      <c r="F2900" s="8"/>
      <c r="G2900" s="6"/>
    </row>
    <row r="2901" spans="2:7" ht="12.75">
      <c r="B2901" s="62" t="s">
        <v>8</v>
      </c>
      <c r="C2901" s="186">
        <v>11556</v>
      </c>
      <c r="D2901" s="186">
        <v>20300</v>
      </c>
      <c r="E2901" s="184">
        <f t="shared" si="28"/>
        <v>8744</v>
      </c>
      <c r="F2901" s="8"/>
      <c r="G2901" s="6"/>
    </row>
    <row r="2902" spans="2:7" ht="12.75">
      <c r="B2902" s="62" t="s">
        <v>9</v>
      </c>
      <c r="C2902" s="186">
        <v>938</v>
      </c>
      <c r="D2902" s="186">
        <v>1741</v>
      </c>
      <c r="E2902" s="184">
        <f t="shared" si="28"/>
        <v>803</v>
      </c>
      <c r="F2902" s="8"/>
      <c r="G2902" s="6"/>
    </row>
    <row r="2903" spans="2:7" ht="12.75">
      <c r="B2903" s="62" t="s">
        <v>10</v>
      </c>
      <c r="C2903" s="186">
        <v>2924</v>
      </c>
      <c r="D2903" s="186">
        <v>2524</v>
      </c>
      <c r="E2903" s="184">
        <f t="shared" si="28"/>
        <v>-400</v>
      </c>
      <c r="F2903" s="8"/>
      <c r="G2903" s="6"/>
    </row>
    <row r="2904" spans="2:7" ht="12.75">
      <c r="B2904" s="62" t="s">
        <v>11</v>
      </c>
      <c r="C2904" s="186">
        <v>4493</v>
      </c>
      <c r="D2904" s="186">
        <v>7466</v>
      </c>
      <c r="E2904" s="184">
        <f t="shared" si="28"/>
        <v>2973</v>
      </c>
      <c r="F2904" s="8"/>
      <c r="G2904" s="6"/>
    </row>
    <row r="2905" spans="2:7" ht="12.75">
      <c r="B2905" s="62" t="s">
        <v>12</v>
      </c>
      <c r="C2905" s="186">
        <v>1802</v>
      </c>
      <c r="D2905" s="186">
        <v>1722</v>
      </c>
      <c r="E2905" s="184">
        <f t="shared" si="28"/>
        <v>-80</v>
      </c>
      <c r="F2905" s="8"/>
      <c r="G2905" s="6"/>
    </row>
    <row r="2906" spans="2:7" ht="12.75">
      <c r="B2906" s="62" t="s">
        <v>13</v>
      </c>
      <c r="C2906" s="186">
        <v>0</v>
      </c>
      <c r="D2906" s="186">
        <v>100</v>
      </c>
      <c r="E2906" s="184">
        <f t="shared" si="28"/>
        <v>100</v>
      </c>
      <c r="F2906" s="8"/>
      <c r="G2906" s="6"/>
    </row>
    <row r="2907" spans="2:7" ht="12.75">
      <c r="B2907" s="62" t="s">
        <v>14</v>
      </c>
      <c r="C2907" s="186">
        <v>140</v>
      </c>
      <c r="D2907" s="186">
        <v>110</v>
      </c>
      <c r="E2907" s="184">
        <f t="shared" si="28"/>
        <v>-30</v>
      </c>
      <c r="F2907" s="8"/>
      <c r="G2907" s="6"/>
    </row>
    <row r="2908" spans="2:7" ht="12.75">
      <c r="B2908" s="63" t="s">
        <v>15</v>
      </c>
      <c r="C2908" s="181">
        <v>120917</v>
      </c>
      <c r="D2908" s="181">
        <f>SUM(D2889:D2907)</f>
        <v>145650</v>
      </c>
      <c r="E2908" s="181">
        <f>SUM(E2889:E2907)</f>
        <v>24733</v>
      </c>
      <c r="F2908" s="8"/>
      <c r="G2908" s="6"/>
    </row>
    <row r="2909" spans="2:7" ht="12.75">
      <c r="B2909" s="1"/>
      <c r="C2909" s="7"/>
      <c r="D2909" s="7"/>
      <c r="E2909" s="17"/>
      <c r="F2909" s="7"/>
      <c r="G2909" s="6"/>
    </row>
    <row r="2910" spans="2:7" ht="12.75">
      <c r="B2910" s="68" t="s">
        <v>85</v>
      </c>
      <c r="C2910" s="7"/>
      <c r="D2910" s="37"/>
      <c r="E2910" s="16"/>
      <c r="F2910" s="7"/>
      <c r="G2910" s="6"/>
    </row>
    <row r="2911" spans="2:7" ht="12.75">
      <c r="B2911" s="68" t="s">
        <v>90</v>
      </c>
      <c r="C2911" s="7"/>
      <c r="D2911" s="37"/>
      <c r="E2911" s="7"/>
      <c r="F2911" s="7"/>
      <c r="G2911" s="6"/>
    </row>
    <row r="2912" spans="2:7" ht="12.75">
      <c r="B2912" s="1"/>
      <c r="C2912" s="7"/>
      <c r="D2912" s="7"/>
      <c r="E2912" s="17"/>
      <c r="F2912" s="7"/>
      <c r="G2912" s="6"/>
    </row>
    <row r="2913" spans="5:7" ht="12.75">
      <c r="E2913" s="1"/>
      <c r="F2913" s="7"/>
      <c r="G2913" s="6"/>
    </row>
    <row r="2914" spans="5:7" ht="12.75">
      <c r="E2914" s="1"/>
      <c r="F2914" s="7"/>
      <c r="G2914" s="6"/>
    </row>
    <row r="2915" spans="5:7" ht="12.75">
      <c r="E2915" s="1"/>
      <c r="F2915" s="7"/>
      <c r="G2915" s="6"/>
    </row>
    <row r="2916" spans="5:7" ht="12.75">
      <c r="E2916" s="1"/>
      <c r="F2916" s="7"/>
      <c r="G2916" s="6"/>
    </row>
    <row r="2917" spans="5:7" ht="12.75">
      <c r="E2917" s="1"/>
      <c r="F2917" s="7"/>
      <c r="G2917" s="6"/>
    </row>
    <row r="2918" spans="5:7" ht="12.75">
      <c r="E2918" s="1"/>
      <c r="F2918" s="7"/>
      <c r="G2918" s="6"/>
    </row>
    <row r="2919" spans="5:7" ht="12.75">
      <c r="E2919" s="1"/>
      <c r="F2919" s="7"/>
      <c r="G2919" s="6"/>
    </row>
    <row r="2920" spans="5:7" ht="12.75">
      <c r="E2920" s="1"/>
      <c r="F2920" s="7"/>
      <c r="G2920" s="6"/>
    </row>
    <row r="2921" spans="5:7" ht="12.75">
      <c r="E2921" s="1"/>
      <c r="F2921" s="7"/>
      <c r="G2921" s="6"/>
    </row>
    <row r="2922" spans="5:7" ht="12.75">
      <c r="E2922" s="1"/>
      <c r="F2922" s="7"/>
      <c r="G2922" s="6"/>
    </row>
    <row r="2923" spans="5:7" ht="12.75">
      <c r="E2923" s="1"/>
      <c r="F2923" s="7"/>
      <c r="G2923" s="6"/>
    </row>
    <row r="2924" spans="5:7" ht="12.75">
      <c r="E2924" s="1"/>
      <c r="F2924" s="7"/>
      <c r="G2924" s="6"/>
    </row>
    <row r="2925" spans="5:7" ht="12.75">
      <c r="E2925" s="1"/>
      <c r="F2925" s="7"/>
      <c r="G2925" s="6"/>
    </row>
    <row r="2926" spans="5:7" ht="12.75">
      <c r="E2926" s="1"/>
      <c r="F2926" s="7"/>
      <c r="G2926" s="6"/>
    </row>
    <row r="2927" spans="5:7" ht="12.75">
      <c r="E2927" s="1"/>
      <c r="F2927" s="7"/>
      <c r="G2927" s="6"/>
    </row>
    <row r="2928" spans="5:7" ht="12.75">
      <c r="E2928" s="1"/>
      <c r="F2928" s="7"/>
      <c r="G2928" s="6"/>
    </row>
    <row r="2929" spans="5:7" ht="12.75">
      <c r="E2929" s="1"/>
      <c r="F2929" s="7"/>
      <c r="G2929" s="6"/>
    </row>
    <row r="2930" spans="5:7" ht="12.75">
      <c r="E2930" s="1"/>
      <c r="F2930" s="7"/>
      <c r="G2930" s="6"/>
    </row>
    <row r="2931" spans="5:7" ht="12.75">
      <c r="E2931" s="1"/>
      <c r="F2931" s="7"/>
      <c r="G2931" s="6"/>
    </row>
    <row r="2932" spans="5:7" ht="12.75">
      <c r="E2932" s="1"/>
      <c r="F2932" s="7"/>
      <c r="G2932" s="6"/>
    </row>
    <row r="2933" spans="5:7" ht="12.75">
      <c r="E2933" s="1"/>
      <c r="F2933" s="7"/>
      <c r="G2933" s="6"/>
    </row>
    <row r="2934" spans="5:7" ht="12.75">
      <c r="E2934" s="1"/>
      <c r="F2934" s="7"/>
      <c r="G2934" s="6"/>
    </row>
    <row r="2935" spans="5:7" ht="12.75">
      <c r="E2935" s="1"/>
      <c r="F2935" s="7"/>
      <c r="G2935" s="6"/>
    </row>
    <row r="2936" spans="5:7" ht="12.75">
      <c r="E2936" s="1"/>
      <c r="F2936" s="7"/>
      <c r="G2936" s="6"/>
    </row>
    <row r="2937" spans="5:7" ht="12.75">
      <c r="E2937" s="1"/>
      <c r="F2937" s="7"/>
      <c r="G2937" s="6"/>
    </row>
    <row r="2938" spans="5:7" ht="12.75">
      <c r="E2938" s="1"/>
      <c r="F2938" s="7"/>
      <c r="G2938" s="6"/>
    </row>
    <row r="2939" spans="5:7" ht="12.75">
      <c r="E2939" s="1"/>
      <c r="F2939" s="7"/>
      <c r="G2939" s="6"/>
    </row>
    <row r="2940" spans="5:7" ht="12.75">
      <c r="E2940" s="1"/>
      <c r="F2940" s="7"/>
      <c r="G2940" s="6"/>
    </row>
    <row r="2941" spans="5:7" ht="12.75">
      <c r="E2941" s="1"/>
      <c r="F2941" s="7"/>
      <c r="G2941" s="6"/>
    </row>
    <row r="2942" spans="5:7" ht="12.75">
      <c r="E2942" s="1"/>
      <c r="F2942" s="7"/>
      <c r="G2942" s="6"/>
    </row>
    <row r="2943" spans="5:7" ht="12.75">
      <c r="E2943" s="1"/>
      <c r="F2943" s="7"/>
      <c r="G2943" s="6"/>
    </row>
    <row r="2944" spans="5:7" ht="12.75">
      <c r="E2944" s="1"/>
      <c r="F2944" s="7"/>
      <c r="G2944" s="6"/>
    </row>
    <row r="2945" spans="5:7" ht="12.75">
      <c r="E2945" s="1"/>
      <c r="F2945" s="7"/>
      <c r="G2945" s="6"/>
    </row>
    <row r="2946" spans="5:7" ht="12.75">
      <c r="E2946" s="1"/>
      <c r="F2946" s="7"/>
      <c r="G2946" s="6"/>
    </row>
    <row r="2947" spans="5:7" ht="12.75">
      <c r="E2947" s="1"/>
      <c r="F2947" s="7"/>
      <c r="G2947" s="6"/>
    </row>
    <row r="2948" spans="5:7" ht="12.75">
      <c r="E2948" s="1"/>
      <c r="F2948" s="7"/>
      <c r="G2948" s="6"/>
    </row>
    <row r="2949" spans="2:7" ht="12.75">
      <c r="B2949" s="1"/>
      <c r="E2949" s="1"/>
      <c r="G2949" s="6"/>
    </row>
    <row r="2950" spans="2:7" ht="12.75">
      <c r="B2950" s="1"/>
      <c r="E2950" s="1"/>
      <c r="G2950" s="6"/>
    </row>
    <row r="2951" spans="5:7" ht="12.75">
      <c r="E2951" s="1"/>
      <c r="G2951" s="6"/>
    </row>
    <row r="2952" spans="5:7" ht="12.75">
      <c r="E2952" s="1"/>
      <c r="G2952" s="6"/>
    </row>
    <row r="2953" spans="5:7" ht="12.75">
      <c r="E2953" s="1"/>
      <c r="G2953" s="6"/>
    </row>
    <row r="2954" spans="5:7" ht="12.75">
      <c r="E2954" s="1"/>
      <c r="G2954" s="6"/>
    </row>
    <row r="2955" spans="5:7" ht="12.75">
      <c r="E2955" s="1"/>
      <c r="G2955" s="6"/>
    </row>
    <row r="2956" spans="5:7" ht="12.75">
      <c r="E2956" s="1"/>
      <c r="G2956" s="6"/>
    </row>
    <row r="2957" spans="5:7" ht="12.75">
      <c r="E2957" s="1"/>
      <c r="G2957" s="6"/>
    </row>
    <row r="2958" spans="5:7" ht="12.75">
      <c r="E2958" s="1"/>
      <c r="G2958" s="6"/>
    </row>
    <row r="2959" spans="5:7" ht="12.75">
      <c r="E2959" s="1"/>
      <c r="G2959" s="6"/>
    </row>
    <row r="2960" spans="5:7" ht="12.75">
      <c r="E2960" s="1"/>
      <c r="G2960" s="6"/>
    </row>
    <row r="2961" spans="5:7" ht="12.75">
      <c r="E2961" s="1"/>
      <c r="G2961" s="6"/>
    </row>
    <row r="2962" spans="5:7" ht="12.75">
      <c r="E2962" s="1"/>
      <c r="G2962" s="6"/>
    </row>
    <row r="2963" spans="5:7" ht="12.75">
      <c r="E2963" s="1"/>
      <c r="G2963" s="6"/>
    </row>
    <row r="2964" spans="5:7" ht="12.75">
      <c r="E2964" s="1"/>
      <c r="G2964" s="6"/>
    </row>
    <row r="2965" spans="5:7" ht="12.75">
      <c r="E2965" s="1"/>
      <c r="G2965" s="6"/>
    </row>
    <row r="2966" spans="5:7" ht="12.75">
      <c r="E2966" s="1"/>
      <c r="G2966" s="6"/>
    </row>
    <row r="2967" spans="5:7" ht="12.75">
      <c r="E2967" s="1"/>
      <c r="G2967" s="6"/>
    </row>
    <row r="2968" spans="5:7" ht="12.75">
      <c r="E2968" s="1"/>
      <c r="G2968" s="6"/>
    </row>
    <row r="2969" spans="5:7" ht="12.75">
      <c r="E2969" s="1"/>
      <c r="G2969" s="6"/>
    </row>
    <row r="2970" spans="5:7" ht="12.75">
      <c r="E2970" s="1"/>
      <c r="G2970" s="6"/>
    </row>
    <row r="2971" spans="5:7" ht="12.75">
      <c r="E2971" s="1"/>
      <c r="G2971" s="6"/>
    </row>
    <row r="2972" spans="5:7" ht="12.75">
      <c r="E2972" s="1"/>
      <c r="G2972" s="6"/>
    </row>
    <row r="2973" spans="2:7" ht="15">
      <c r="B2973" s="3"/>
      <c r="C2973" s="6"/>
      <c r="D2973" s="6"/>
      <c r="E2973" s="6"/>
      <c r="G2973" s="6"/>
    </row>
    <row r="2974" spans="2:7" ht="15">
      <c r="B2974" s="3"/>
      <c r="C2974" s="6"/>
      <c r="D2974" s="6"/>
      <c r="E2974" s="6"/>
      <c r="F2974" s="6"/>
      <c r="G2974" s="6"/>
    </row>
    <row r="2975" spans="2:7" ht="15">
      <c r="B2975" s="3"/>
      <c r="C2975" s="6"/>
      <c r="D2975" s="6"/>
      <c r="E2975" s="6"/>
      <c r="F2975" s="6"/>
      <c r="G2975" s="6"/>
    </row>
    <row r="2976" spans="2:7" ht="15">
      <c r="B2976" s="3"/>
      <c r="C2976" s="6"/>
      <c r="D2976" s="6"/>
      <c r="E2976" s="6"/>
      <c r="F2976" s="6"/>
      <c r="G2976" s="6"/>
    </row>
    <row r="2977" spans="2:7" ht="15">
      <c r="B2977" s="3"/>
      <c r="C2977" s="6"/>
      <c r="D2977" s="6"/>
      <c r="E2977" s="6"/>
      <c r="F2977" s="6"/>
      <c r="G2977" s="6"/>
    </row>
    <row r="2978" spans="2:7" ht="15">
      <c r="B2978" s="3"/>
      <c r="C2978" s="6"/>
      <c r="D2978" s="6"/>
      <c r="E2978" s="6"/>
      <c r="F2978" s="6"/>
      <c r="G2978" s="6"/>
    </row>
    <row r="2979" spans="2:7" ht="15">
      <c r="B2979" s="3"/>
      <c r="C2979" s="6"/>
      <c r="D2979" s="6"/>
      <c r="E2979" s="6"/>
      <c r="F2979" s="6"/>
      <c r="G2979" s="6"/>
    </row>
    <row r="2980" spans="2:7" ht="15">
      <c r="B2980" s="3"/>
      <c r="C2980" s="6"/>
      <c r="D2980" s="6"/>
      <c r="E2980" s="6"/>
      <c r="F2980" s="6"/>
      <c r="G2980" s="6"/>
    </row>
    <row r="2981" spans="2:7" ht="15">
      <c r="B2981" s="3"/>
      <c r="C2981" s="6"/>
      <c r="D2981" s="6"/>
      <c r="E2981" s="6"/>
      <c r="F2981" s="6"/>
      <c r="G2981" s="6"/>
    </row>
    <row r="2982" spans="2:7" ht="15">
      <c r="B2982" s="3"/>
      <c r="C2982" s="6"/>
      <c r="D2982" s="6"/>
      <c r="E2982" s="6"/>
      <c r="F2982" s="6"/>
      <c r="G2982" s="6"/>
    </row>
    <row r="2983" spans="2:7" ht="15">
      <c r="B2983" s="3"/>
      <c r="C2983" s="6"/>
      <c r="D2983" s="6"/>
      <c r="E2983" s="6"/>
      <c r="F2983" s="6"/>
      <c r="G2983" s="6"/>
    </row>
    <row r="2984" spans="2:7" ht="15">
      <c r="B2984" s="3"/>
      <c r="C2984" s="6"/>
      <c r="D2984" s="6"/>
      <c r="E2984" s="6"/>
      <c r="F2984" s="6"/>
      <c r="G2984" s="6"/>
    </row>
    <row r="2985" spans="2:7" ht="15">
      <c r="B2985" s="3"/>
      <c r="C2985" s="6"/>
      <c r="D2985" s="6"/>
      <c r="E2985" s="6"/>
      <c r="F2985" s="6"/>
      <c r="G2985" s="6"/>
    </row>
    <row r="2986" spans="2:7" ht="12.75">
      <c r="B2986" s="1" t="s">
        <v>168</v>
      </c>
      <c r="C2986" s="6"/>
      <c r="D2986" s="6"/>
      <c r="E2986" s="6"/>
      <c r="F2986" s="6"/>
      <c r="G2986" s="6"/>
    </row>
    <row r="2987" spans="2:7" ht="12.75">
      <c r="B2987" s="1" t="s">
        <v>185</v>
      </c>
      <c r="C2987" s="6"/>
      <c r="D2987" s="6"/>
      <c r="E2987" s="6"/>
      <c r="F2987" s="6"/>
      <c r="G2987" s="6"/>
    </row>
    <row r="2988" spans="2:7" ht="15">
      <c r="B2988" s="3"/>
      <c r="C2988" s="6"/>
      <c r="D2988" s="6"/>
      <c r="E2988" s="6"/>
      <c r="F2988" s="6"/>
      <c r="G2988" s="6"/>
    </row>
    <row r="2989" spans="2:7" ht="15">
      <c r="B2989" s="3"/>
      <c r="C2989" s="6"/>
      <c r="D2989" s="6"/>
      <c r="E2989" s="6"/>
      <c r="F2989" s="6"/>
      <c r="G2989" s="6"/>
    </row>
    <row r="2990" spans="2:7" ht="15">
      <c r="B2990" s="3"/>
      <c r="C2990" s="6"/>
      <c r="D2990" s="6"/>
      <c r="E2990" s="6"/>
      <c r="F2990" s="6"/>
      <c r="G2990" s="6"/>
    </row>
    <row r="2991" spans="2:7" ht="15">
      <c r="B2991" s="3"/>
      <c r="C2991" s="6"/>
      <c r="D2991" s="6"/>
      <c r="E2991" s="6"/>
      <c r="F2991" s="6"/>
      <c r="G2991" s="6"/>
    </row>
    <row r="2992" spans="2:7" ht="15">
      <c r="B2992" s="3"/>
      <c r="C2992" s="6"/>
      <c r="D2992" s="6"/>
      <c r="E2992" s="6"/>
      <c r="F2992" s="6"/>
      <c r="G2992" s="6"/>
    </row>
    <row r="2993" spans="2:7" ht="15">
      <c r="B2993" s="3"/>
      <c r="C2993" s="6"/>
      <c r="D2993" s="6"/>
      <c r="E2993" s="6"/>
      <c r="F2993" s="6"/>
      <c r="G2993" s="6"/>
    </row>
    <row r="2994" spans="2:7" ht="15">
      <c r="B2994" s="3"/>
      <c r="C2994" s="6"/>
      <c r="D2994" s="6"/>
      <c r="E2994" s="6"/>
      <c r="F2994" s="6"/>
      <c r="G2994" s="6"/>
    </row>
    <row r="2995" spans="2:7" ht="15">
      <c r="B2995" s="3"/>
      <c r="C2995" s="6"/>
      <c r="D2995" s="6"/>
      <c r="E2995" s="6"/>
      <c r="F2995" s="6"/>
      <c r="G2995" s="6"/>
    </row>
    <row r="2996" spans="2:7" ht="15">
      <c r="B2996" s="3"/>
      <c r="C2996" s="6"/>
      <c r="D2996" s="6"/>
      <c r="E2996" s="6"/>
      <c r="F2996" s="6"/>
      <c r="G2996" s="6"/>
    </row>
    <row r="2997" spans="2:7" ht="15">
      <c r="B2997" s="3"/>
      <c r="C2997" s="6"/>
      <c r="D2997" s="6"/>
      <c r="E2997" s="6"/>
      <c r="F2997" s="6"/>
      <c r="G2997" s="6"/>
    </row>
    <row r="2998" spans="2:7" ht="15">
      <c r="B2998" s="3"/>
      <c r="C2998" s="6"/>
      <c r="D2998" s="6"/>
      <c r="E2998" s="6"/>
      <c r="F2998" s="6"/>
      <c r="G2998" s="6"/>
    </row>
    <row r="2999" spans="2:7" ht="15">
      <c r="B2999" s="3"/>
      <c r="C2999" s="6"/>
      <c r="D2999" s="6"/>
      <c r="E2999" s="6"/>
      <c r="F2999" s="6"/>
      <c r="G2999" s="6"/>
    </row>
    <row r="3000" spans="2:7" ht="15">
      <c r="B3000" s="3"/>
      <c r="C3000" s="6"/>
      <c r="D3000" s="6"/>
      <c r="E3000" s="6"/>
      <c r="F3000" s="6"/>
      <c r="G3000" s="6"/>
    </row>
    <row r="3001" spans="2:7" ht="15">
      <c r="B3001" s="3"/>
      <c r="C3001" s="6"/>
      <c r="D3001" s="6"/>
      <c r="E3001" s="6"/>
      <c r="F3001" s="6"/>
      <c r="G3001" s="6"/>
    </row>
    <row r="3002" spans="2:7" ht="15">
      <c r="B3002" s="3"/>
      <c r="C3002" s="6"/>
      <c r="D3002" s="6"/>
      <c r="E3002" s="6"/>
      <c r="F3002" s="6"/>
      <c r="G3002" s="6"/>
    </row>
    <row r="3003" spans="2:7" ht="15">
      <c r="B3003" s="3"/>
      <c r="C3003" s="6"/>
      <c r="D3003" s="6"/>
      <c r="E3003" s="6"/>
      <c r="F3003" s="6"/>
      <c r="G3003" s="6"/>
    </row>
    <row r="3004" spans="2:7" ht="15">
      <c r="B3004" s="3"/>
      <c r="C3004" s="6"/>
      <c r="D3004" s="6"/>
      <c r="E3004" s="6"/>
      <c r="F3004" s="6"/>
      <c r="G3004" s="6"/>
    </row>
    <row r="3005" spans="2:7" ht="15">
      <c r="B3005" s="3"/>
      <c r="C3005" s="6"/>
      <c r="D3005" s="6"/>
      <c r="E3005" s="6"/>
      <c r="F3005" s="6"/>
      <c r="G3005" s="6"/>
    </row>
    <row r="3006" spans="2:7" ht="15">
      <c r="B3006" s="3"/>
      <c r="C3006" s="6"/>
      <c r="D3006" s="6"/>
      <c r="E3006" s="6"/>
      <c r="F3006" s="6"/>
      <c r="G3006" s="6"/>
    </row>
    <row r="3007" spans="2:7" ht="15">
      <c r="B3007" s="3"/>
      <c r="C3007" s="6"/>
      <c r="D3007" s="6"/>
      <c r="E3007" s="6"/>
      <c r="F3007" s="6"/>
      <c r="G3007" s="6"/>
    </row>
    <row r="3008" spans="2:7" ht="15">
      <c r="B3008" s="3"/>
      <c r="C3008" s="6"/>
      <c r="D3008" s="6"/>
      <c r="E3008" s="6"/>
      <c r="F3008" s="6"/>
      <c r="G3008" s="6"/>
    </row>
    <row r="3009" spans="2:6" ht="12.75">
      <c r="B3009" s="1" t="s">
        <v>83</v>
      </c>
      <c r="C3009" s="6"/>
      <c r="D3009" s="6"/>
      <c r="E3009" s="6"/>
      <c r="F3009" s="9"/>
    </row>
    <row r="3010" spans="2:6" ht="12.75">
      <c r="B3010" s="1" t="s">
        <v>155</v>
      </c>
      <c r="C3010" s="9"/>
      <c r="D3010" s="9"/>
      <c r="E3010" s="9"/>
      <c r="F3010" s="9"/>
    </row>
    <row r="3011" spans="2:5" ht="12.75">
      <c r="B3011" s="9"/>
      <c r="C3011" s="9"/>
      <c r="D3011" s="9"/>
      <c r="E3011" s="9"/>
    </row>
    <row r="3012" spans="2:6" ht="12.75">
      <c r="B3012" s="223" t="s">
        <v>93</v>
      </c>
      <c r="C3012" s="171" t="s">
        <v>22</v>
      </c>
      <c r="D3012" s="66" t="s">
        <v>130</v>
      </c>
      <c r="E3012" s="81" t="s">
        <v>131</v>
      </c>
      <c r="F3012" s="1"/>
    </row>
    <row r="3013" spans="2:6" ht="26.25" customHeight="1">
      <c r="B3013" s="224"/>
      <c r="C3013" s="169" t="s">
        <v>63</v>
      </c>
      <c r="D3013" s="169" t="s">
        <v>63</v>
      </c>
      <c r="E3013" s="169" t="s">
        <v>63</v>
      </c>
      <c r="F3013" s="8"/>
    </row>
    <row r="3014" spans="2:6" ht="12.75">
      <c r="B3014" s="62" t="s">
        <v>16</v>
      </c>
      <c r="C3014" s="197" t="s">
        <v>23</v>
      </c>
      <c r="D3014" s="186">
        <v>344</v>
      </c>
      <c r="E3014" s="197" t="s">
        <v>23</v>
      </c>
      <c r="F3014" s="8"/>
    </row>
    <row r="3015" spans="2:6" ht="12.75">
      <c r="B3015" s="62" t="s">
        <v>0</v>
      </c>
      <c r="C3015" s="186">
        <v>178</v>
      </c>
      <c r="D3015" s="186">
        <v>201</v>
      </c>
      <c r="E3015" s="184">
        <f aca="true" t="shared" si="29" ref="E3015:E3032">+D3015-C3015</f>
        <v>23</v>
      </c>
      <c r="F3015" s="8"/>
    </row>
    <row r="3016" spans="2:6" ht="12.75">
      <c r="B3016" s="62" t="s">
        <v>1</v>
      </c>
      <c r="C3016" s="186">
        <v>103</v>
      </c>
      <c r="D3016" s="186">
        <v>169</v>
      </c>
      <c r="E3016" s="184">
        <f t="shared" si="29"/>
        <v>66</v>
      </c>
      <c r="F3016" s="8"/>
    </row>
    <row r="3017" spans="2:6" ht="12.75">
      <c r="B3017" s="62" t="s">
        <v>2</v>
      </c>
      <c r="C3017" s="186">
        <v>12</v>
      </c>
      <c r="D3017" s="186">
        <v>27</v>
      </c>
      <c r="E3017" s="184">
        <f t="shared" si="29"/>
        <v>15</v>
      </c>
      <c r="F3017" s="8"/>
    </row>
    <row r="3018" spans="2:6" ht="12.75">
      <c r="B3018" s="62" t="s">
        <v>17</v>
      </c>
      <c r="C3018" s="186">
        <v>59</v>
      </c>
      <c r="D3018" s="186">
        <v>67</v>
      </c>
      <c r="E3018" s="184">
        <f t="shared" si="29"/>
        <v>8</v>
      </c>
      <c r="F3018" s="8"/>
    </row>
    <row r="3019" spans="2:6" ht="12.75">
      <c r="B3019" s="62" t="s">
        <v>175</v>
      </c>
      <c r="C3019" s="186">
        <v>27</v>
      </c>
      <c r="D3019" s="186">
        <v>21</v>
      </c>
      <c r="E3019" s="184">
        <f t="shared" si="29"/>
        <v>-6</v>
      </c>
      <c r="F3019" s="8"/>
    </row>
    <row r="3020" spans="2:6" ht="12.75">
      <c r="B3020" s="62" t="s">
        <v>18</v>
      </c>
      <c r="C3020" s="186">
        <v>329</v>
      </c>
      <c r="D3020" s="186">
        <v>412</v>
      </c>
      <c r="E3020" s="184">
        <f t="shared" si="29"/>
        <v>83</v>
      </c>
      <c r="F3020" s="8"/>
    </row>
    <row r="3021" spans="2:6" ht="12.75">
      <c r="B3021" s="62" t="s">
        <v>19</v>
      </c>
      <c r="C3021" s="186">
        <v>78</v>
      </c>
      <c r="D3021" s="186">
        <v>216</v>
      </c>
      <c r="E3021" s="184">
        <f t="shared" si="29"/>
        <v>138</v>
      </c>
      <c r="F3021" s="8"/>
    </row>
    <row r="3022" spans="2:6" ht="12.75">
      <c r="B3022" s="62" t="s">
        <v>4</v>
      </c>
      <c r="C3022" s="186">
        <v>476</v>
      </c>
      <c r="D3022" s="186">
        <v>590</v>
      </c>
      <c r="E3022" s="184">
        <f t="shared" si="29"/>
        <v>114</v>
      </c>
      <c r="F3022" s="8"/>
    </row>
    <row r="3023" spans="2:6" ht="12.75">
      <c r="B3023" s="62" t="s">
        <v>5</v>
      </c>
      <c r="C3023" s="186">
        <v>117</v>
      </c>
      <c r="D3023" s="186">
        <v>55</v>
      </c>
      <c r="E3023" s="184">
        <f t="shared" si="29"/>
        <v>-62</v>
      </c>
      <c r="F3023" s="8"/>
    </row>
    <row r="3024" spans="2:6" ht="12.75">
      <c r="B3024" s="62" t="s">
        <v>6</v>
      </c>
      <c r="C3024" s="186">
        <v>38</v>
      </c>
      <c r="D3024" s="186">
        <v>72</v>
      </c>
      <c r="E3024" s="184">
        <f t="shared" si="29"/>
        <v>34</v>
      </c>
      <c r="F3024" s="8"/>
    </row>
    <row r="3025" spans="2:6" ht="12.75">
      <c r="B3025" s="62" t="s">
        <v>7</v>
      </c>
      <c r="C3025" s="186">
        <v>56</v>
      </c>
      <c r="D3025" s="186">
        <v>44</v>
      </c>
      <c r="E3025" s="184">
        <f t="shared" si="29"/>
        <v>-12</v>
      </c>
      <c r="F3025" s="8"/>
    </row>
    <row r="3026" spans="2:6" ht="12.75">
      <c r="B3026" s="62" t="s">
        <v>8</v>
      </c>
      <c r="C3026" s="186">
        <v>249</v>
      </c>
      <c r="D3026" s="186">
        <v>330</v>
      </c>
      <c r="E3026" s="184">
        <f t="shared" si="29"/>
        <v>81</v>
      </c>
      <c r="F3026" s="8"/>
    </row>
    <row r="3027" spans="2:6" ht="12.75">
      <c r="B3027" s="62" t="s">
        <v>9</v>
      </c>
      <c r="C3027" s="186">
        <v>15</v>
      </c>
      <c r="D3027" s="186">
        <v>30</v>
      </c>
      <c r="E3027" s="184">
        <f t="shared" si="29"/>
        <v>15</v>
      </c>
      <c r="F3027" s="8"/>
    </row>
    <row r="3028" spans="2:6" ht="12.75">
      <c r="B3028" s="62" t="s">
        <v>10</v>
      </c>
      <c r="C3028" s="186">
        <v>42</v>
      </c>
      <c r="D3028" s="186">
        <v>30</v>
      </c>
      <c r="E3028" s="184">
        <f t="shared" si="29"/>
        <v>-12</v>
      </c>
      <c r="F3028" s="8"/>
    </row>
    <row r="3029" spans="2:6" ht="12.75">
      <c r="B3029" s="62" t="s">
        <v>11</v>
      </c>
      <c r="C3029" s="186">
        <v>150</v>
      </c>
      <c r="D3029" s="186">
        <v>204</v>
      </c>
      <c r="E3029" s="184">
        <f t="shared" si="29"/>
        <v>54</v>
      </c>
      <c r="F3029" s="8"/>
    </row>
    <row r="3030" spans="2:6" ht="12.75">
      <c r="B3030" s="62" t="s">
        <v>12</v>
      </c>
      <c r="C3030" s="186">
        <v>18</v>
      </c>
      <c r="D3030" s="186">
        <v>23</v>
      </c>
      <c r="E3030" s="184">
        <f t="shared" si="29"/>
        <v>5</v>
      </c>
      <c r="F3030" s="8"/>
    </row>
    <row r="3031" spans="2:6" ht="12.75">
      <c r="B3031" s="62" t="s">
        <v>46</v>
      </c>
      <c r="C3031" s="186"/>
      <c r="D3031" s="186"/>
      <c r="E3031" s="186" t="s">
        <v>164</v>
      </c>
      <c r="F3031" s="8"/>
    </row>
    <row r="3032" spans="2:6" ht="12.75">
      <c r="B3032" s="62" t="s">
        <v>14</v>
      </c>
      <c r="C3032" s="186">
        <v>1</v>
      </c>
      <c r="D3032" s="186">
        <v>1</v>
      </c>
      <c r="E3032" s="184">
        <f t="shared" si="29"/>
        <v>0</v>
      </c>
      <c r="F3032" s="7"/>
    </row>
    <row r="3033" spans="2:10" ht="12.75">
      <c r="B3033" s="63" t="s">
        <v>114</v>
      </c>
      <c r="C3033" s="181">
        <v>1948</v>
      </c>
      <c r="D3033" s="181">
        <f>SUM(D3014:D3032)</f>
        <v>2836</v>
      </c>
      <c r="E3033" s="181">
        <f>D3033-C3033</f>
        <v>888</v>
      </c>
      <c r="F3033" s="7"/>
      <c r="G3033" s="1"/>
      <c r="H3033" s="23"/>
      <c r="I3033" s="24"/>
      <c r="J3033" s="24"/>
    </row>
    <row r="3034" spans="2:10" ht="12.75">
      <c r="B3034" s="40"/>
      <c r="C3034" s="205"/>
      <c r="D3034" s="205"/>
      <c r="E3034" s="205"/>
      <c r="F3034" s="7"/>
      <c r="G3034" s="1"/>
      <c r="H3034" s="23"/>
      <c r="I3034" s="24"/>
      <c r="J3034" s="24"/>
    </row>
    <row r="3035" spans="2:10" ht="12.75">
      <c r="B3035" s="68" t="s">
        <v>85</v>
      </c>
      <c r="C3035" s="7"/>
      <c r="D3035" s="7"/>
      <c r="E3035" s="17"/>
      <c r="F3035" s="7"/>
      <c r="G3035" s="1"/>
      <c r="H3035" s="23"/>
      <c r="I3035" s="24"/>
      <c r="J3035" s="24"/>
    </row>
    <row r="3036" spans="2:9" ht="12.75">
      <c r="B3036" s="68" t="s">
        <v>90</v>
      </c>
      <c r="C3036" s="7"/>
      <c r="D3036" s="37"/>
      <c r="E3036" s="16"/>
      <c r="F3036" s="7"/>
      <c r="G3036" s="1"/>
      <c r="H3036" s="23"/>
      <c r="I3036" s="24"/>
    </row>
    <row r="3037" spans="2:9" ht="12.75">
      <c r="B3037" s="175" t="s">
        <v>158</v>
      </c>
      <c r="C3037" s="7"/>
      <c r="D3037" s="37"/>
      <c r="E3037" s="7"/>
      <c r="F3037" s="7"/>
      <c r="G3037" s="1"/>
      <c r="H3037" s="23"/>
      <c r="I3037" s="24"/>
    </row>
    <row r="3038" spans="2:9" ht="12.75">
      <c r="B3038" s="9" t="s">
        <v>159</v>
      </c>
      <c r="E3038" s="1"/>
      <c r="F3038" s="7"/>
      <c r="G3038" s="1"/>
      <c r="H3038" s="23"/>
      <c r="I3038" s="24"/>
    </row>
    <row r="3039" spans="5:9" ht="12.75">
      <c r="E3039" s="1"/>
      <c r="F3039" s="7"/>
      <c r="G3039" s="1"/>
      <c r="H3039" s="23"/>
      <c r="I3039" s="24"/>
    </row>
    <row r="3040" spans="5:9" ht="12.75">
      <c r="E3040" s="1"/>
      <c r="F3040" s="7"/>
      <c r="G3040" s="1"/>
      <c r="H3040" s="23"/>
      <c r="I3040" s="24"/>
    </row>
    <row r="3041" spans="5:9" ht="12.75">
      <c r="E3041" s="1"/>
      <c r="F3041" s="7"/>
      <c r="G3041" s="1"/>
      <c r="H3041" s="23"/>
      <c r="I3041" s="24"/>
    </row>
    <row r="3042" spans="5:9" ht="12.75">
      <c r="E3042" s="1"/>
      <c r="F3042" s="7"/>
      <c r="G3042" s="1"/>
      <c r="H3042" s="23"/>
      <c r="I3042" s="24"/>
    </row>
    <row r="3043" spans="5:9" ht="12.75">
      <c r="E3043" s="1"/>
      <c r="F3043" s="7"/>
      <c r="G3043" s="1"/>
      <c r="H3043" s="23"/>
      <c r="I3043" s="24"/>
    </row>
    <row r="3044" spans="5:9" ht="12.75">
      <c r="E3044" s="1"/>
      <c r="F3044" s="7"/>
      <c r="G3044" s="1"/>
      <c r="H3044" s="23"/>
      <c r="I3044" s="24"/>
    </row>
    <row r="3045" spans="5:9" ht="12.75">
      <c r="E3045" s="1"/>
      <c r="F3045" s="7"/>
      <c r="G3045" s="1"/>
      <c r="H3045" s="23"/>
      <c r="I3045" s="24"/>
    </row>
    <row r="3046" spans="5:9" ht="12.75">
      <c r="E3046" s="1"/>
      <c r="F3046" s="7"/>
      <c r="G3046" s="1"/>
      <c r="H3046" s="23"/>
      <c r="I3046" s="24"/>
    </row>
    <row r="3047" spans="5:9" ht="12.75">
      <c r="E3047" s="1"/>
      <c r="F3047" s="7"/>
      <c r="G3047" s="1"/>
      <c r="H3047" s="23"/>
      <c r="I3047" s="24"/>
    </row>
    <row r="3048" spans="5:9" ht="12.75">
      <c r="E3048" s="1"/>
      <c r="F3048" s="7"/>
      <c r="G3048" s="1"/>
      <c r="H3048" s="23"/>
      <c r="I3048" s="24"/>
    </row>
    <row r="3049" spans="5:9" ht="12.75">
      <c r="E3049" s="1"/>
      <c r="F3049" s="7"/>
      <c r="G3049" s="1"/>
      <c r="H3049" s="23"/>
      <c r="I3049" s="24"/>
    </row>
    <row r="3050" spans="5:9" ht="12.75">
      <c r="E3050" s="1"/>
      <c r="F3050" s="7"/>
      <c r="G3050" s="1"/>
      <c r="H3050" s="23"/>
      <c r="I3050" s="24"/>
    </row>
    <row r="3051" spans="5:9" ht="12.75">
      <c r="E3051" s="1"/>
      <c r="F3051" s="7"/>
      <c r="G3051" s="1"/>
      <c r="H3051" s="23"/>
      <c r="I3051" s="24"/>
    </row>
    <row r="3052" spans="5:9" ht="12.75">
      <c r="E3052" s="1"/>
      <c r="F3052" s="7"/>
      <c r="G3052" s="1"/>
      <c r="H3052" s="23"/>
      <c r="I3052" s="24"/>
    </row>
    <row r="3053" spans="5:9" ht="12.75">
      <c r="E3053" s="1"/>
      <c r="F3053" s="7"/>
      <c r="G3053" s="1"/>
      <c r="H3053" s="23"/>
      <c r="I3053" s="24"/>
    </row>
    <row r="3054" spans="5:9" ht="12.75">
      <c r="E3054" s="1"/>
      <c r="F3054" s="7"/>
      <c r="G3054" s="1"/>
      <c r="H3054" s="23"/>
      <c r="I3054" s="24"/>
    </row>
    <row r="3055" spans="5:9" ht="12.75">
      <c r="E3055" s="1"/>
      <c r="F3055" s="7"/>
      <c r="G3055" s="1"/>
      <c r="H3055" s="23"/>
      <c r="I3055" s="24"/>
    </row>
    <row r="3056" spans="5:9" ht="12.75">
      <c r="E3056" s="1"/>
      <c r="F3056" s="7"/>
      <c r="G3056" s="1"/>
      <c r="H3056" s="23"/>
      <c r="I3056" s="24"/>
    </row>
    <row r="3057" spans="5:9" ht="12.75">
      <c r="E3057" s="1"/>
      <c r="F3057" s="7"/>
      <c r="G3057" s="1"/>
      <c r="H3057" s="23"/>
      <c r="I3057" s="24"/>
    </row>
    <row r="3058" spans="5:9" ht="12.75">
      <c r="E3058" s="1"/>
      <c r="F3058" s="7"/>
      <c r="G3058" s="1"/>
      <c r="H3058" s="23"/>
      <c r="I3058" s="24"/>
    </row>
    <row r="3059" spans="5:9" ht="12.75">
      <c r="E3059" s="1"/>
      <c r="F3059" s="7"/>
      <c r="G3059" s="1"/>
      <c r="H3059" s="23"/>
      <c r="I3059" s="24"/>
    </row>
    <row r="3060" spans="5:9" ht="12.75">
      <c r="E3060" s="1"/>
      <c r="F3060" s="7"/>
      <c r="G3060" s="1"/>
      <c r="H3060" s="23"/>
      <c r="I3060" s="24"/>
    </row>
    <row r="3061" spans="5:9" ht="12.75">
      <c r="E3061" s="1"/>
      <c r="F3061" s="7"/>
      <c r="G3061" s="1"/>
      <c r="H3061" s="23"/>
      <c r="I3061" s="24"/>
    </row>
    <row r="3062" spans="5:9" ht="12.75">
      <c r="E3062" s="1"/>
      <c r="F3062" s="7"/>
      <c r="G3062" s="1"/>
      <c r="H3062" s="23"/>
      <c r="I3062" s="24"/>
    </row>
    <row r="3063" spans="5:9" ht="12.75">
      <c r="E3063" s="1"/>
      <c r="F3063" s="7"/>
      <c r="G3063" s="1"/>
      <c r="H3063" s="23"/>
      <c r="I3063" s="24"/>
    </row>
    <row r="3064" spans="5:9" ht="12.75">
      <c r="E3064" s="1"/>
      <c r="F3064" s="7"/>
      <c r="G3064" s="1"/>
      <c r="H3064" s="23"/>
      <c r="I3064" s="24"/>
    </row>
    <row r="3065" spans="5:9" ht="12.75">
      <c r="E3065" s="1"/>
      <c r="F3065" s="7"/>
      <c r="G3065" s="1"/>
      <c r="H3065" s="23"/>
      <c r="I3065" s="24"/>
    </row>
    <row r="3066" spans="5:9" ht="12.75">
      <c r="E3066" s="1"/>
      <c r="F3066" s="7"/>
      <c r="G3066" s="1"/>
      <c r="H3066" s="23"/>
      <c r="I3066" s="24"/>
    </row>
    <row r="3067" spans="5:13" ht="12.75">
      <c r="E3067" s="1"/>
      <c r="G3067" s="6"/>
      <c r="J3067" s="1"/>
      <c r="K3067" s="15"/>
      <c r="L3067" s="15"/>
      <c r="M3067" s="15"/>
    </row>
    <row r="3068" spans="5:13" ht="12.75">
      <c r="E3068" s="1"/>
      <c r="G3068" s="6"/>
      <c r="J3068" s="1"/>
      <c r="K3068" s="1"/>
      <c r="L3068" s="1"/>
      <c r="M3068" s="1"/>
    </row>
    <row r="3069" spans="5:13" ht="12.75">
      <c r="E3069" s="1"/>
      <c r="G3069" s="6"/>
      <c r="J3069" s="1"/>
      <c r="K3069" s="1"/>
      <c r="L3069" s="1"/>
      <c r="M3069" s="1"/>
    </row>
    <row r="3070" spans="5:13" ht="12.75">
      <c r="E3070" s="1"/>
      <c r="G3070" s="6"/>
      <c r="J3070" s="1"/>
      <c r="K3070" s="1"/>
      <c r="L3070" s="1"/>
      <c r="M3070" s="1"/>
    </row>
    <row r="3071" spans="5:13" ht="12.75">
      <c r="E3071" s="1"/>
      <c r="G3071" s="6"/>
      <c r="J3071" s="1"/>
      <c r="K3071" s="1"/>
      <c r="L3071" s="1"/>
      <c r="M3071" s="1"/>
    </row>
    <row r="3072" spans="5:13" ht="12.75">
      <c r="E3072" s="1"/>
      <c r="G3072" s="6"/>
      <c r="J3072" s="1"/>
      <c r="K3072" s="1"/>
      <c r="L3072" s="1"/>
      <c r="M3072" s="1"/>
    </row>
    <row r="3073" spans="5:13" ht="12.75">
      <c r="E3073" s="1"/>
      <c r="G3073" s="6"/>
      <c r="J3073" s="1"/>
      <c r="K3073" s="1"/>
      <c r="L3073" s="1"/>
      <c r="M3073" s="1"/>
    </row>
    <row r="3074" spans="5:13" ht="12.75">
      <c r="E3074" s="1"/>
      <c r="G3074" s="6"/>
      <c r="J3074" s="9"/>
      <c r="K3074" s="11"/>
      <c r="L3074" s="21"/>
      <c r="M3074" s="21"/>
    </row>
    <row r="3075" spans="5:13" ht="12.75">
      <c r="E3075" s="1"/>
      <c r="G3075" s="6"/>
      <c r="J3075" s="9"/>
      <c r="K3075" s="22"/>
      <c r="L3075" s="21"/>
      <c r="M3075" s="21"/>
    </row>
    <row r="3076" spans="5:13" ht="12.75">
      <c r="E3076" s="1"/>
      <c r="G3076" s="6"/>
      <c r="J3076" s="9"/>
      <c r="K3076" s="22"/>
      <c r="L3076" s="21"/>
      <c r="M3076" s="21"/>
    </row>
    <row r="3077" spans="5:13" ht="12.75">
      <c r="E3077" s="1"/>
      <c r="G3077" s="6"/>
      <c r="J3077" s="9"/>
      <c r="K3077" s="22"/>
      <c r="L3077" s="21"/>
      <c r="M3077" s="21"/>
    </row>
    <row r="3078" spans="5:13" ht="12.75">
      <c r="E3078" s="1"/>
      <c r="G3078" s="6"/>
      <c r="J3078" s="9"/>
      <c r="K3078" s="22"/>
      <c r="L3078" s="21"/>
      <c r="M3078" s="21"/>
    </row>
    <row r="3079" spans="5:13" ht="12.75">
      <c r="E3079" s="1"/>
      <c r="J3079" s="9"/>
      <c r="K3079" s="11"/>
      <c r="L3079" s="21"/>
      <c r="M3079" s="21"/>
    </row>
    <row r="3080" spans="5:13" ht="12.75">
      <c r="E3080" s="1"/>
      <c r="J3080" s="9"/>
      <c r="K3080" s="22"/>
      <c r="L3080" s="21"/>
      <c r="M3080" s="21"/>
    </row>
    <row r="3081" spans="5:13" ht="12.75">
      <c r="E3081" s="1"/>
      <c r="J3081" s="9"/>
      <c r="K3081" s="22"/>
      <c r="L3081" s="21"/>
      <c r="M3081" s="21"/>
    </row>
    <row r="3082" spans="5:13" ht="12.75">
      <c r="E3082" s="1"/>
      <c r="J3082" s="9"/>
      <c r="K3082" s="22"/>
      <c r="L3082" s="22"/>
      <c r="M3082" s="22"/>
    </row>
    <row r="3083" spans="5:13" ht="12.75">
      <c r="E3083" s="1"/>
      <c r="J3083" s="9"/>
      <c r="K3083" s="22"/>
      <c r="L3083" s="21"/>
      <c r="M3083" s="21"/>
    </row>
    <row r="3084" spans="5:13" ht="12.75">
      <c r="E3084" s="1"/>
      <c r="J3084" s="9"/>
      <c r="K3084" s="22"/>
      <c r="L3084" s="21"/>
      <c r="M3084" s="21"/>
    </row>
    <row r="3085" spans="5:13" ht="12.75">
      <c r="E3085" s="1"/>
      <c r="J3085" s="9"/>
      <c r="K3085" s="22"/>
      <c r="L3085" s="21"/>
      <c r="M3085" s="21"/>
    </row>
    <row r="3086" spans="5:13" ht="12.75">
      <c r="E3086" s="1"/>
      <c r="J3086" s="9"/>
      <c r="K3086" s="22"/>
      <c r="L3086" s="21"/>
      <c r="M3086" s="21"/>
    </row>
    <row r="3087" spans="5:13" ht="12.75">
      <c r="E3087" s="1"/>
      <c r="J3087" s="9"/>
      <c r="K3087" s="22"/>
      <c r="L3087" s="21"/>
      <c r="M3087" s="21"/>
    </row>
    <row r="3088" spans="5:13" ht="12.75">
      <c r="E3088" s="1"/>
      <c r="J3088" s="9"/>
      <c r="K3088" s="22"/>
      <c r="L3088" s="21"/>
      <c r="M3088" s="21"/>
    </row>
    <row r="3089" spans="5:13" ht="12.75">
      <c r="E3089" s="1"/>
      <c r="J3089" s="9"/>
      <c r="K3089" s="22"/>
      <c r="L3089" s="21"/>
      <c r="M3089" s="21"/>
    </row>
    <row r="3090" spans="5:13" ht="12.75">
      <c r="E3090" s="1"/>
      <c r="J3090" s="9"/>
      <c r="K3090" s="22"/>
      <c r="L3090" s="21"/>
      <c r="M3090" s="21"/>
    </row>
    <row r="3091" spans="5:13" ht="12.75">
      <c r="E3091" s="1"/>
      <c r="J3091" s="9"/>
      <c r="K3091" s="11"/>
      <c r="L3091" s="21"/>
      <c r="M3091" s="21"/>
    </row>
    <row r="3092" spans="5:13" ht="12.75">
      <c r="E3092" s="1"/>
      <c r="J3092" s="9"/>
      <c r="K3092" s="11"/>
      <c r="L3092" s="21"/>
      <c r="M3092" s="21"/>
    </row>
    <row r="3093" spans="5:13" ht="12.75">
      <c r="E3093" s="1"/>
      <c r="J3093" s="1"/>
      <c r="K3093" s="23"/>
      <c r="L3093" s="24"/>
      <c r="M3093" s="24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spans="2:5" ht="12.75">
      <c r="B3110" s="1" t="s">
        <v>185</v>
      </c>
      <c r="E3110" s="1"/>
    </row>
    <row r="3111" spans="2:5" ht="12.75">
      <c r="B3111" s="1" t="s">
        <v>190</v>
      </c>
      <c r="E3111" s="1"/>
    </row>
    <row r="3112" spans="2:5" ht="12.75">
      <c r="B3112" t="s">
        <v>165</v>
      </c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9" spans="2:6" ht="12.75">
      <c r="B3139" s="1" t="s">
        <v>68</v>
      </c>
      <c r="E3139" s="1"/>
      <c r="F3139" s="7"/>
    </row>
    <row r="3140" spans="2:6" ht="12.75">
      <c r="B3140" s="1" t="s">
        <v>101</v>
      </c>
      <c r="C3140" s="9"/>
      <c r="D3140" s="9"/>
      <c r="E3140" s="9"/>
      <c r="F3140" s="7"/>
    </row>
    <row r="3141" spans="2:6" ht="12.75">
      <c r="B3141" s="1" t="s">
        <v>153</v>
      </c>
      <c r="C3141" s="9"/>
      <c r="D3141" s="9"/>
      <c r="E3141" s="9"/>
      <c r="F3141" s="7"/>
    </row>
    <row r="3142" spans="2:6" ht="12.75">
      <c r="B3142" s="9"/>
      <c r="C3142" s="9"/>
      <c r="D3142" s="9"/>
      <c r="E3142" s="9"/>
      <c r="F3142" s="7"/>
    </row>
    <row r="3143" spans="2:6" ht="12.75">
      <c r="B3143" s="223" t="s">
        <v>93</v>
      </c>
      <c r="C3143" s="171" t="s">
        <v>22</v>
      </c>
      <c r="D3143" s="66" t="s">
        <v>130</v>
      </c>
      <c r="E3143" s="81" t="s">
        <v>131</v>
      </c>
      <c r="F3143" s="7"/>
    </row>
    <row r="3144" spans="2:6" ht="31.5" customHeight="1">
      <c r="B3144" s="224"/>
      <c r="C3144" s="169" t="s">
        <v>95</v>
      </c>
      <c r="D3144" s="169" t="s">
        <v>95</v>
      </c>
      <c r="E3144" s="169" t="s">
        <v>95</v>
      </c>
      <c r="F3144" s="7"/>
    </row>
    <row r="3145" spans="2:6" ht="12.75">
      <c r="B3145" s="62" t="s">
        <v>16</v>
      </c>
      <c r="C3145" s="215">
        <f aca="true" t="shared" si="30" ref="C3145:D3164">(C2889/C68)*100</f>
        <v>1.9340007230268674</v>
      </c>
      <c r="D3145" s="215">
        <f t="shared" si="30"/>
        <v>1.3868422335151325</v>
      </c>
      <c r="E3145" s="216">
        <f aca="true" t="shared" si="31" ref="E3145:E3164">+D3145-C3145</f>
        <v>-0.547158489511735</v>
      </c>
      <c r="F3145" s="7"/>
    </row>
    <row r="3146" spans="2:6" ht="12.75">
      <c r="B3146" s="62" t="s">
        <v>0</v>
      </c>
      <c r="C3146" s="215">
        <f t="shared" si="30"/>
        <v>3.338363402112629</v>
      </c>
      <c r="D3146" s="215">
        <f t="shared" si="30"/>
        <v>3.382229673093043</v>
      </c>
      <c r="E3146" s="216">
        <f t="shared" si="31"/>
        <v>0.043866270980413624</v>
      </c>
      <c r="F3146" s="7"/>
    </row>
    <row r="3147" spans="2:6" ht="12.75">
      <c r="B3147" s="62" t="s">
        <v>1</v>
      </c>
      <c r="C3147" s="215">
        <f t="shared" si="30"/>
        <v>1.7174464443969073</v>
      </c>
      <c r="D3147" s="215">
        <f t="shared" si="30"/>
        <v>2.252231439672372</v>
      </c>
      <c r="E3147" s="216">
        <f t="shared" si="31"/>
        <v>0.5347849952754646</v>
      </c>
      <c r="F3147" s="7"/>
    </row>
    <row r="3148" spans="2:6" ht="12.75">
      <c r="B3148" s="62" t="s">
        <v>2</v>
      </c>
      <c r="C3148" s="215">
        <f t="shared" si="30"/>
        <v>1.0133657351154313</v>
      </c>
      <c r="D3148" s="215">
        <f t="shared" si="30"/>
        <v>1.288769933199883</v>
      </c>
      <c r="E3148" s="216">
        <f t="shared" si="31"/>
        <v>0.2754041980844517</v>
      </c>
      <c r="F3148" s="7"/>
    </row>
    <row r="3149" spans="2:6" ht="12.75">
      <c r="B3149" s="62" t="s">
        <v>17</v>
      </c>
      <c r="C3149" s="215">
        <f t="shared" si="30"/>
        <v>0.6321555061362326</v>
      </c>
      <c r="D3149" s="215">
        <f t="shared" si="30"/>
        <v>1.2338806532773448</v>
      </c>
      <c r="E3149" s="216">
        <f t="shared" si="31"/>
        <v>0.6017251471411121</v>
      </c>
      <c r="F3149" s="7"/>
    </row>
    <row r="3150" spans="2:6" ht="12.75">
      <c r="B3150" s="62" t="s">
        <v>175</v>
      </c>
      <c r="C3150" s="215">
        <f t="shared" si="30"/>
        <v>2.7581073469059305</v>
      </c>
      <c r="D3150" s="215">
        <f t="shared" si="30"/>
        <v>2.8827236178038835</v>
      </c>
      <c r="E3150" s="216">
        <f t="shared" si="31"/>
        <v>0.12461627089795302</v>
      </c>
      <c r="F3150" s="7"/>
    </row>
    <row r="3151" spans="2:6" ht="12.75">
      <c r="B3151" s="62" t="s">
        <v>18</v>
      </c>
      <c r="C3151" s="215">
        <f t="shared" si="30"/>
        <v>3.0476333671938893</v>
      </c>
      <c r="D3151" s="215">
        <f t="shared" si="30"/>
        <v>3.6426397863237363</v>
      </c>
      <c r="E3151" s="216">
        <f t="shared" si="31"/>
        <v>0.595006419129847</v>
      </c>
      <c r="F3151" s="7"/>
    </row>
    <row r="3152" spans="2:6" ht="12.75">
      <c r="B3152" s="62" t="s">
        <v>19</v>
      </c>
      <c r="C3152" s="215">
        <f t="shared" si="30"/>
        <v>2.226677335490546</v>
      </c>
      <c r="D3152" s="215">
        <f t="shared" si="30"/>
        <v>3.180464296471481</v>
      </c>
      <c r="E3152" s="216">
        <f t="shared" si="31"/>
        <v>0.9537869609809349</v>
      </c>
      <c r="F3152" s="7"/>
    </row>
    <row r="3153" spans="2:6" ht="12.75">
      <c r="B3153" s="62" t="s">
        <v>4</v>
      </c>
      <c r="C3153" s="215">
        <f t="shared" si="30"/>
        <v>2.186533628558349</v>
      </c>
      <c r="D3153" s="215">
        <f t="shared" si="30"/>
        <v>2.4606639061169573</v>
      </c>
      <c r="E3153" s="216">
        <f t="shared" si="31"/>
        <v>0.2741302775586081</v>
      </c>
      <c r="F3153" s="7"/>
    </row>
    <row r="3154" spans="2:6" ht="12.75">
      <c r="B3154" s="62" t="s">
        <v>5</v>
      </c>
      <c r="C3154" s="215">
        <f t="shared" si="30"/>
        <v>0.7960969054507442</v>
      </c>
      <c r="D3154" s="215">
        <f t="shared" si="30"/>
        <v>0.6431050472406824</v>
      </c>
      <c r="E3154" s="216">
        <f t="shared" si="31"/>
        <v>-0.15299185821006178</v>
      </c>
      <c r="F3154" s="7"/>
    </row>
    <row r="3155" spans="2:6" ht="12.75">
      <c r="B3155" s="62" t="s">
        <v>6</v>
      </c>
      <c r="C3155" s="215">
        <f t="shared" si="30"/>
        <v>1.4112243201998478</v>
      </c>
      <c r="D3155" s="215">
        <f t="shared" si="30"/>
        <v>1.5925144129286015</v>
      </c>
      <c r="E3155" s="216">
        <f t="shared" si="31"/>
        <v>0.18129009272875374</v>
      </c>
      <c r="F3155" s="7"/>
    </row>
    <row r="3156" spans="2:6" ht="12.75">
      <c r="B3156" s="62" t="s">
        <v>7</v>
      </c>
      <c r="C3156" s="215">
        <f t="shared" si="30"/>
        <v>1.027799692156614</v>
      </c>
      <c r="D3156" s="215">
        <f t="shared" si="30"/>
        <v>0.9729050798922142</v>
      </c>
      <c r="E3156" s="216">
        <f t="shared" si="31"/>
        <v>-0.054894612264399734</v>
      </c>
      <c r="F3156" s="7"/>
    </row>
    <row r="3157" spans="2:6" ht="12.75">
      <c r="B3157" s="62" t="s">
        <v>8</v>
      </c>
      <c r="C3157" s="215">
        <f t="shared" si="30"/>
        <v>1.5314317216812354</v>
      </c>
      <c r="D3157" s="215">
        <f t="shared" si="30"/>
        <v>2.4433133254457244</v>
      </c>
      <c r="E3157" s="216">
        <f t="shared" si="31"/>
        <v>0.911881603764489</v>
      </c>
      <c r="F3157" s="7"/>
    </row>
    <row r="3158" spans="2:6" ht="12.75">
      <c r="B3158" s="62" t="s">
        <v>9</v>
      </c>
      <c r="C3158" s="215">
        <f t="shared" si="30"/>
        <v>0.5769467339156108</v>
      </c>
      <c r="D3158" s="215">
        <f t="shared" si="30"/>
        <v>0.9727180793706665</v>
      </c>
      <c r="E3158" s="216">
        <f t="shared" si="31"/>
        <v>0.39577134545505566</v>
      </c>
      <c r="F3158" s="7"/>
    </row>
    <row r="3159" spans="2:6" ht="12.75">
      <c r="B3159" s="62" t="s">
        <v>10</v>
      </c>
      <c r="C3159" s="215">
        <f t="shared" si="30"/>
        <v>3.0091282378487407</v>
      </c>
      <c r="D3159" s="215">
        <f t="shared" si="30"/>
        <v>2.445736434108527</v>
      </c>
      <c r="E3159" s="216">
        <f t="shared" si="31"/>
        <v>-0.5633918037402137</v>
      </c>
      <c r="F3159" s="7"/>
    </row>
    <row r="3160" spans="2:6" ht="12.75">
      <c r="B3160" s="62" t="s">
        <v>44</v>
      </c>
      <c r="C3160" s="215">
        <f t="shared" si="30"/>
        <v>1.2703573852069667</v>
      </c>
      <c r="D3160" s="215">
        <f t="shared" si="30"/>
        <v>1.9454816930329033</v>
      </c>
      <c r="E3160" s="216">
        <f t="shared" si="31"/>
        <v>0.6751243078259366</v>
      </c>
      <c r="F3160" s="7"/>
    </row>
    <row r="3161" spans="2:6" ht="12.75">
      <c r="B3161" s="62" t="s">
        <v>12</v>
      </c>
      <c r="C3161" s="215">
        <f t="shared" si="30"/>
        <v>3.5113700578733025</v>
      </c>
      <c r="D3161" s="215">
        <f t="shared" si="30"/>
        <v>3.0983482673000107</v>
      </c>
      <c r="E3161" s="216">
        <f t="shared" si="31"/>
        <v>-0.4130217905732918</v>
      </c>
      <c r="F3161" s="7"/>
    </row>
    <row r="3162" spans="2:6" ht="12.75">
      <c r="B3162" s="62" t="s">
        <v>13</v>
      </c>
      <c r="C3162" s="215">
        <f t="shared" si="30"/>
        <v>0</v>
      </c>
      <c r="D3162" s="215">
        <f t="shared" si="30"/>
        <v>1.2162490878131842</v>
      </c>
      <c r="E3162" s="216">
        <f t="shared" si="31"/>
        <v>1.2162490878131842</v>
      </c>
      <c r="F3162" s="7"/>
    </row>
    <row r="3163" spans="2:6" ht="12.75">
      <c r="B3163" s="62" t="s">
        <v>14</v>
      </c>
      <c r="C3163" s="215">
        <f t="shared" si="30"/>
        <v>2.1936696960200566</v>
      </c>
      <c r="D3163" s="215">
        <f t="shared" si="30"/>
        <v>1.500886887706372</v>
      </c>
      <c r="E3163" s="216">
        <f t="shared" si="31"/>
        <v>-0.6927828083136847</v>
      </c>
      <c r="F3163" s="7"/>
    </row>
    <row r="3164" spans="2:6" ht="12.75">
      <c r="B3164" s="63" t="s">
        <v>15</v>
      </c>
      <c r="C3164" s="217">
        <f t="shared" si="30"/>
        <v>1.7941384286625326</v>
      </c>
      <c r="D3164" s="217">
        <f t="shared" si="30"/>
        <v>2.001616134963761</v>
      </c>
      <c r="E3164" s="218">
        <f t="shared" si="31"/>
        <v>0.2074777063012283</v>
      </c>
      <c r="F3164" s="7"/>
    </row>
    <row r="3165" spans="2:6" ht="12.75">
      <c r="B3165" s="1"/>
      <c r="C3165" s="20"/>
      <c r="D3165" s="20"/>
      <c r="E3165" s="31"/>
      <c r="F3165" s="7"/>
    </row>
    <row r="3166" spans="2:6" ht="12.75">
      <c r="B3166" s="68" t="s">
        <v>84</v>
      </c>
      <c r="C3166" s="20"/>
      <c r="D3166" s="20"/>
      <c r="E3166" s="31"/>
      <c r="F3166" s="7"/>
    </row>
    <row r="3167" spans="2:6" ht="12.75">
      <c r="B3167" s="68" t="s">
        <v>180</v>
      </c>
      <c r="C3167" s="20"/>
      <c r="D3167" s="20"/>
      <c r="E3167" s="31"/>
      <c r="F3167" s="7"/>
    </row>
    <row r="3168" spans="2:6" ht="12.75">
      <c r="B3168" s="68" t="s">
        <v>96</v>
      </c>
      <c r="C3168" s="7"/>
      <c r="D3168" s="20"/>
      <c r="E3168" s="31"/>
      <c r="F3168" s="7"/>
    </row>
    <row r="3169" spans="2:6" ht="12.75">
      <c r="B3169" s="9"/>
      <c r="C3169" s="7"/>
      <c r="D3169" s="20"/>
      <c r="E3169" s="31"/>
      <c r="F3169" s="7"/>
    </row>
    <row r="3170" spans="2:6" ht="12.75">
      <c r="B3170" s="9"/>
      <c r="C3170" s="7"/>
      <c r="D3170" s="20"/>
      <c r="E3170" s="31"/>
      <c r="F3170" s="7"/>
    </row>
    <row r="3171" spans="2:6" ht="12.75">
      <c r="B3171" s="9"/>
      <c r="C3171" s="7"/>
      <c r="D3171" s="20"/>
      <c r="E3171" s="31"/>
      <c r="F3171" s="7"/>
    </row>
    <row r="3172" spans="2:6" ht="12.75">
      <c r="B3172" s="9"/>
      <c r="C3172" s="7"/>
      <c r="D3172" s="20"/>
      <c r="E3172" s="31"/>
      <c r="F3172" s="7"/>
    </row>
    <row r="3173" spans="2:6" ht="12.75">
      <c r="B3173" s="9"/>
      <c r="C3173" s="7"/>
      <c r="D3173" s="20"/>
      <c r="E3173" s="31"/>
      <c r="F3173" s="7"/>
    </row>
    <row r="3174" spans="2:6" ht="12.75">
      <c r="B3174" s="9"/>
      <c r="C3174" s="7"/>
      <c r="D3174" s="20"/>
      <c r="E3174" s="31"/>
      <c r="F3174" s="7"/>
    </row>
    <row r="3175" spans="2:6" ht="12.75">
      <c r="B3175" s="9"/>
      <c r="C3175" s="7"/>
      <c r="D3175" s="20"/>
      <c r="E3175" s="31"/>
      <c r="F3175" s="7"/>
    </row>
    <row r="3176" spans="2:6" ht="12.75">
      <c r="B3176" s="9"/>
      <c r="C3176" s="7"/>
      <c r="D3176" s="20"/>
      <c r="E3176" s="31"/>
      <c r="F3176" s="7"/>
    </row>
    <row r="3177" spans="2:6" ht="12.75">
      <c r="B3177" s="9"/>
      <c r="C3177" s="7"/>
      <c r="D3177" s="20"/>
      <c r="E3177" s="31"/>
      <c r="F3177" s="7"/>
    </row>
    <row r="3178" spans="2:6" ht="12.75">
      <c r="B3178" s="9"/>
      <c r="C3178" s="7"/>
      <c r="D3178" s="20"/>
      <c r="E3178" s="31"/>
      <c r="F3178" s="7"/>
    </row>
    <row r="3179" spans="2:6" ht="12.75">
      <c r="B3179" s="9"/>
      <c r="C3179" s="7"/>
      <c r="D3179" s="20"/>
      <c r="E3179" s="31"/>
      <c r="F3179" s="7"/>
    </row>
    <row r="3180" spans="2:6" ht="12.75">
      <c r="B3180" s="9"/>
      <c r="C3180" s="7"/>
      <c r="D3180" s="20"/>
      <c r="E3180" s="31"/>
      <c r="F3180" s="7"/>
    </row>
    <row r="3181" spans="2:6" ht="12.75">
      <c r="B3181" s="9"/>
      <c r="C3181" s="7"/>
      <c r="D3181" s="20"/>
      <c r="E3181" s="31"/>
      <c r="F3181" s="7"/>
    </row>
    <row r="3182" spans="2:6" ht="12.75">
      <c r="B3182" s="9"/>
      <c r="C3182" s="7"/>
      <c r="D3182" s="20"/>
      <c r="E3182" s="31"/>
      <c r="F3182" s="7"/>
    </row>
    <row r="3183" spans="2:6" ht="12.75">
      <c r="B3183" s="9"/>
      <c r="C3183" s="7"/>
      <c r="D3183" s="20"/>
      <c r="E3183" s="31"/>
      <c r="F3183" s="7"/>
    </row>
    <row r="3184" spans="2:6" ht="12.75">
      <c r="B3184" s="9"/>
      <c r="C3184" s="7"/>
      <c r="D3184" s="20"/>
      <c r="E3184" s="31"/>
      <c r="F3184" s="7"/>
    </row>
    <row r="3185" spans="2:6" ht="12.75">
      <c r="B3185" s="9"/>
      <c r="C3185" s="7"/>
      <c r="D3185" s="20"/>
      <c r="E3185" s="31"/>
      <c r="F3185" s="7"/>
    </row>
    <row r="3186" spans="2:6" ht="12.75">
      <c r="B3186" s="9"/>
      <c r="C3186" s="7"/>
      <c r="D3186" s="20"/>
      <c r="E3186" s="31"/>
      <c r="F3186" s="7"/>
    </row>
    <row r="3187" spans="2:6" ht="12.75">
      <c r="B3187" s="9"/>
      <c r="C3187" s="7"/>
      <c r="D3187" s="20"/>
      <c r="E3187" s="31"/>
      <c r="F3187" s="7"/>
    </row>
    <row r="3188" spans="2:6" ht="12.75">
      <c r="B3188" s="9"/>
      <c r="C3188" s="7"/>
      <c r="D3188" s="20"/>
      <c r="E3188" s="31"/>
      <c r="F3188" s="7"/>
    </row>
    <row r="3189" spans="2:6" ht="12.75">
      <c r="B3189" s="9"/>
      <c r="C3189" s="7"/>
      <c r="D3189" s="20"/>
      <c r="E3189" s="31"/>
      <c r="F3189" s="7"/>
    </row>
    <row r="3190" spans="2:6" ht="12.75">
      <c r="B3190" s="9"/>
      <c r="C3190" s="7"/>
      <c r="D3190" s="20"/>
      <c r="E3190" s="31"/>
      <c r="F3190" s="7"/>
    </row>
    <row r="3191" spans="2:6" ht="12.75">
      <c r="B3191" s="9"/>
      <c r="C3191" s="7"/>
      <c r="D3191" s="20"/>
      <c r="E3191" s="31"/>
      <c r="F3191" s="7"/>
    </row>
    <row r="3192" spans="2:6" ht="12.75">
      <c r="B3192" s="9"/>
      <c r="C3192" s="7"/>
      <c r="D3192" s="20"/>
      <c r="E3192" s="31"/>
      <c r="F3192" s="7"/>
    </row>
    <row r="3193" spans="2:6" ht="12.75">
      <c r="B3193" s="9"/>
      <c r="C3193" s="7"/>
      <c r="D3193" s="20"/>
      <c r="E3193" s="31"/>
      <c r="F3193" s="7"/>
    </row>
    <row r="3194" spans="2:6" ht="12.75">
      <c r="B3194" s="9"/>
      <c r="C3194" s="7"/>
      <c r="D3194" s="20"/>
      <c r="E3194" s="31"/>
      <c r="F3194" s="7"/>
    </row>
    <row r="3195" spans="2:6" ht="12.75">
      <c r="B3195" s="9"/>
      <c r="C3195" s="7"/>
      <c r="D3195" s="20"/>
      <c r="E3195" s="31"/>
      <c r="F3195" s="7"/>
    </row>
    <row r="3196" spans="2:6" ht="12.75">
      <c r="B3196" s="9"/>
      <c r="C3196" s="7"/>
      <c r="D3196" s="20"/>
      <c r="E3196" s="31"/>
      <c r="F3196" s="7"/>
    </row>
    <row r="3197" spans="2:6" ht="12.75">
      <c r="B3197" s="9"/>
      <c r="C3197" s="7"/>
      <c r="D3197" s="20"/>
      <c r="E3197" s="31"/>
      <c r="F3197" s="7"/>
    </row>
    <row r="3198" spans="2:6" ht="12.75">
      <c r="B3198" s="9"/>
      <c r="C3198" s="7"/>
      <c r="D3198" s="20"/>
      <c r="E3198" s="31"/>
      <c r="F3198" s="7"/>
    </row>
    <row r="3199" spans="2:6" ht="12.75">
      <c r="B3199" s="9"/>
      <c r="C3199" s="7"/>
      <c r="D3199" s="20"/>
      <c r="E3199" s="31"/>
      <c r="F3199" s="7"/>
    </row>
    <row r="3200" spans="2:6" ht="12.75">
      <c r="B3200" s="9"/>
      <c r="C3200" s="7"/>
      <c r="D3200" s="20"/>
      <c r="E3200" s="31"/>
      <c r="F3200" s="7"/>
    </row>
    <row r="3201" spans="2:6" ht="12.75">
      <c r="B3201" s="9"/>
      <c r="C3201" s="7"/>
      <c r="D3201" s="20"/>
      <c r="E3201" s="31"/>
      <c r="F3201" s="7"/>
    </row>
    <row r="3202" spans="2:6" ht="12.75">
      <c r="B3202" s="9"/>
      <c r="C3202" s="7"/>
      <c r="D3202" s="20"/>
      <c r="E3202" s="31"/>
      <c r="F3202" s="7"/>
    </row>
    <row r="3203" spans="2:6" ht="12.75">
      <c r="B3203" s="1"/>
      <c r="D3203" s="7"/>
      <c r="E3203" s="7"/>
      <c r="F3203" s="7"/>
    </row>
    <row r="3204" spans="2:6" ht="12.75">
      <c r="B3204" s="1"/>
      <c r="C3204" s="7"/>
      <c r="D3204" s="7"/>
      <c r="E3204" s="7"/>
      <c r="F3204" s="7"/>
    </row>
    <row r="3205" spans="2:6" ht="12.75">
      <c r="B3205" s="1"/>
      <c r="C3205" s="9"/>
      <c r="D3205" s="9"/>
      <c r="E3205" s="7"/>
      <c r="F3205" s="7"/>
    </row>
    <row r="3206" spans="3:6" ht="12.75">
      <c r="C3206" s="9"/>
      <c r="D3206" s="9"/>
      <c r="E3206" s="7"/>
      <c r="F3206" s="7"/>
    </row>
    <row r="3207" spans="2:6" ht="12.75">
      <c r="B3207" s="1"/>
      <c r="C3207" s="7"/>
      <c r="D3207" s="7"/>
      <c r="E3207" s="7"/>
      <c r="F3207" s="7"/>
    </row>
    <row r="3208" spans="2:6" ht="12.75">
      <c r="B3208" s="1"/>
      <c r="C3208" s="7"/>
      <c r="D3208" s="7"/>
      <c r="E3208" s="7"/>
      <c r="F3208" s="7"/>
    </row>
    <row r="3209" spans="2:6" ht="12.75">
      <c r="B3209" s="1"/>
      <c r="C3209" s="7"/>
      <c r="D3209" s="7"/>
      <c r="E3209" s="7"/>
      <c r="F3209" s="7"/>
    </row>
    <row r="3210" spans="2:6" ht="12.75">
      <c r="B3210" s="1"/>
      <c r="C3210" s="7"/>
      <c r="D3210" s="7"/>
      <c r="E3210" s="7"/>
      <c r="F3210" s="7"/>
    </row>
    <row r="3211" spans="2:6" ht="12.75">
      <c r="B3211" s="1"/>
      <c r="C3211" s="7"/>
      <c r="D3211" s="7"/>
      <c r="E3211" s="7"/>
      <c r="F3211" s="7"/>
    </row>
    <row r="3212" spans="2:6" ht="12.75">
      <c r="B3212" s="1"/>
      <c r="C3212" s="7"/>
      <c r="D3212" s="7"/>
      <c r="E3212" s="7"/>
      <c r="F3212" s="7"/>
    </row>
    <row r="3213" spans="2:6" ht="12.75">
      <c r="B3213" s="1"/>
      <c r="C3213" s="7"/>
      <c r="D3213" s="7"/>
      <c r="E3213" s="7"/>
      <c r="F3213" s="7"/>
    </row>
    <row r="3214" spans="2:6" ht="12.75">
      <c r="B3214" s="1"/>
      <c r="C3214" s="7"/>
      <c r="D3214" s="7"/>
      <c r="E3214" s="7"/>
      <c r="F3214" s="7"/>
    </row>
    <row r="3215" spans="2:6" ht="12.75">
      <c r="B3215" s="1"/>
      <c r="C3215" s="7"/>
      <c r="D3215" s="7"/>
      <c r="E3215" s="7"/>
      <c r="F3215" s="7"/>
    </row>
    <row r="3216" spans="2:6" ht="12.75">
      <c r="B3216" s="1"/>
      <c r="C3216" s="7"/>
      <c r="D3216" s="7"/>
      <c r="E3216" s="7"/>
      <c r="F3216" s="7"/>
    </row>
    <row r="3217" spans="2:6" ht="12.75">
      <c r="B3217" s="1"/>
      <c r="C3217" s="7"/>
      <c r="D3217" s="7"/>
      <c r="E3217" s="7"/>
      <c r="F3217" s="7"/>
    </row>
    <row r="3218" spans="2:6" ht="12.75">
      <c r="B3218" s="1"/>
      <c r="C3218" s="7"/>
      <c r="D3218" s="7"/>
      <c r="E3218" s="7"/>
      <c r="F3218" s="7"/>
    </row>
    <row r="3219" spans="2:6" ht="12.75">
      <c r="B3219" s="1"/>
      <c r="C3219" s="7"/>
      <c r="D3219" s="7"/>
      <c r="E3219" s="7"/>
      <c r="F3219" s="7"/>
    </row>
    <row r="3220" spans="2:6" ht="12.75">
      <c r="B3220" s="1"/>
      <c r="C3220" s="7"/>
      <c r="D3220" s="7"/>
      <c r="E3220" s="7"/>
      <c r="F3220" s="7"/>
    </row>
    <row r="3221" spans="2:6" ht="12.75">
      <c r="B3221" s="1"/>
      <c r="C3221" s="7"/>
      <c r="D3221" s="7"/>
      <c r="E3221" s="7"/>
      <c r="F3221" s="7"/>
    </row>
    <row r="3222" spans="2:6" ht="12.75">
      <c r="B3222" s="1"/>
      <c r="C3222" s="7"/>
      <c r="D3222" s="7"/>
      <c r="E3222" s="7"/>
      <c r="F3222" s="7"/>
    </row>
    <row r="3223" spans="2:6" ht="12.75">
      <c r="B3223" s="1"/>
      <c r="C3223" s="7"/>
      <c r="D3223" s="7"/>
      <c r="E3223" s="7"/>
      <c r="F3223" s="7"/>
    </row>
    <row r="3224" spans="2:6" ht="12.75">
      <c r="B3224" s="1"/>
      <c r="C3224" s="7"/>
      <c r="D3224" s="7"/>
      <c r="E3224" s="7"/>
      <c r="F3224" s="7"/>
    </row>
    <row r="3225" spans="2:6" ht="12.75">
      <c r="B3225" s="1"/>
      <c r="C3225" s="7"/>
      <c r="D3225" s="7"/>
      <c r="E3225" s="7"/>
      <c r="F3225" s="7"/>
    </row>
    <row r="3226" spans="2:6" ht="12.75">
      <c r="B3226" s="1"/>
      <c r="C3226" s="7"/>
      <c r="D3226" s="7"/>
      <c r="E3226" s="7"/>
      <c r="F3226" s="7"/>
    </row>
    <row r="3227" spans="2:6" ht="12.75">
      <c r="B3227" s="1"/>
      <c r="C3227" s="7"/>
      <c r="D3227" s="7"/>
      <c r="E3227" s="7"/>
      <c r="F3227" s="7"/>
    </row>
    <row r="3228" spans="2:6" ht="12.75">
      <c r="B3228" s="1"/>
      <c r="C3228" s="7"/>
      <c r="D3228" s="7"/>
      <c r="E3228" s="7"/>
      <c r="F3228" s="7"/>
    </row>
    <row r="3229" spans="2:6" ht="12.75">
      <c r="B3229" s="1"/>
      <c r="C3229" s="7"/>
      <c r="D3229" s="7"/>
      <c r="E3229" s="7"/>
      <c r="F3229" s="7"/>
    </row>
    <row r="3230" spans="2:6" ht="12.75">
      <c r="B3230" s="1"/>
      <c r="C3230" s="7"/>
      <c r="D3230" s="7"/>
      <c r="E3230" s="7"/>
      <c r="F3230" s="7"/>
    </row>
    <row r="3231" ht="12.75">
      <c r="F3231" s="7"/>
    </row>
    <row r="3240" ht="12.75">
      <c r="B3240" s="1" t="s">
        <v>185</v>
      </c>
    </row>
    <row r="3264" spans="3:6" ht="12.75">
      <c r="C3264" s="51"/>
      <c r="D3264" s="51"/>
      <c r="E3264" s="51"/>
      <c r="F3264" s="51"/>
    </row>
    <row r="3265" spans="3:6" ht="12.75">
      <c r="C3265" s="51"/>
      <c r="D3265" s="51"/>
      <c r="E3265" s="51"/>
      <c r="F3265" s="51"/>
    </row>
    <row r="3266" spans="3:6" ht="12.75">
      <c r="C3266" s="51"/>
      <c r="D3266" s="51"/>
      <c r="E3266" s="51"/>
      <c r="F3266" s="51"/>
    </row>
    <row r="3267" spans="3:6" ht="12.75">
      <c r="C3267" s="51"/>
      <c r="D3267" s="51"/>
      <c r="E3267" s="51"/>
      <c r="F3267" s="51"/>
    </row>
    <row r="3268" spans="3:6" ht="12.75">
      <c r="C3268" s="51"/>
      <c r="D3268" s="51"/>
      <c r="E3268" s="51"/>
      <c r="F3268" s="51"/>
    </row>
    <row r="3269" ht="12.75">
      <c r="B3269" s="1" t="s">
        <v>163</v>
      </c>
    </row>
    <row r="3270" ht="12.75">
      <c r="B3270" s="1" t="s">
        <v>66</v>
      </c>
    </row>
    <row r="3271" ht="12.75">
      <c r="B3271" s="1" t="s">
        <v>156</v>
      </c>
    </row>
    <row r="3272" ht="12.75">
      <c r="B3272" s="1"/>
    </row>
    <row r="3273" spans="2:5" ht="12.75">
      <c r="B3273" s="113"/>
      <c r="C3273" s="105" t="s">
        <v>22</v>
      </c>
      <c r="D3273" s="66" t="s">
        <v>130</v>
      </c>
      <c r="E3273" s="81" t="s">
        <v>131</v>
      </c>
    </row>
    <row r="3274" spans="2:5" ht="12.75">
      <c r="B3274" s="63" t="s">
        <v>33</v>
      </c>
      <c r="C3274" s="153">
        <f>C$87</f>
        <v>6739558</v>
      </c>
      <c r="D3274" s="156">
        <f>D87</f>
        <v>7276620</v>
      </c>
      <c r="E3274" s="156">
        <f>E87</f>
        <v>537062</v>
      </c>
    </row>
    <row r="3275" spans="2:5" ht="12.75">
      <c r="B3275" s="63"/>
      <c r="C3275" s="159"/>
      <c r="D3275" s="156"/>
      <c r="E3275" s="98"/>
    </row>
    <row r="3276" spans="2:6" ht="12.75">
      <c r="B3276" s="63" t="s">
        <v>31</v>
      </c>
      <c r="C3276" s="159"/>
      <c r="D3276" s="156"/>
      <c r="E3276" s="98"/>
      <c r="F3276" s="25"/>
    </row>
    <row r="3277" spans="2:5" ht="12.75">
      <c r="B3277" s="100" t="s">
        <v>118</v>
      </c>
      <c r="C3277" s="161">
        <v>199058</v>
      </c>
      <c r="D3277" s="161">
        <f>D3278+D3279+D3280</f>
        <v>251826</v>
      </c>
      <c r="E3277" s="176">
        <f>E1863</f>
        <v>52768</v>
      </c>
    </row>
    <row r="3278" spans="2:5" ht="12.75">
      <c r="B3278" s="100" t="s">
        <v>35</v>
      </c>
      <c r="C3278" s="156">
        <f>C2258</f>
        <v>51413</v>
      </c>
      <c r="D3278" s="156">
        <f>D2258</f>
        <v>62577</v>
      </c>
      <c r="E3278" s="156">
        <f>E2258</f>
        <v>11164</v>
      </c>
    </row>
    <row r="3279" spans="2:5" ht="12.75">
      <c r="B3279" s="100" t="s">
        <v>36</v>
      </c>
      <c r="C3279" s="156">
        <f>C2522</f>
        <v>26028</v>
      </c>
      <c r="D3279" s="156">
        <f>D2522</f>
        <v>43599</v>
      </c>
      <c r="E3279" s="156">
        <f>E2522</f>
        <v>17571</v>
      </c>
    </row>
    <row r="3280" spans="2:5" ht="12.75">
      <c r="B3280" s="100" t="s">
        <v>37</v>
      </c>
      <c r="C3280" s="156">
        <f>C2908</f>
        <v>120917</v>
      </c>
      <c r="D3280" s="156">
        <f>D2908</f>
        <v>145650</v>
      </c>
      <c r="E3280" s="156">
        <f>E2908</f>
        <v>24733</v>
      </c>
    </row>
    <row r="3281" spans="2:5" ht="12.75">
      <c r="B3281" s="100"/>
      <c r="C3281" s="100"/>
      <c r="D3281" s="100"/>
      <c r="E3281" s="100"/>
    </row>
    <row r="3282" spans="2:5" ht="12.75">
      <c r="B3282" s="100" t="s">
        <v>97</v>
      </c>
      <c r="C3282" s="100"/>
      <c r="D3282" s="100"/>
      <c r="E3282" s="100"/>
    </row>
    <row r="3283" spans="2:5" ht="12.75">
      <c r="B3283" s="100" t="s">
        <v>38</v>
      </c>
      <c r="C3283" s="162">
        <f>(C3277/C3274)*100</f>
        <v>2.9535764808315323</v>
      </c>
      <c r="D3283" s="162">
        <f>(D3277/D3274)*100</f>
        <v>3.460755130816231</v>
      </c>
      <c r="E3283" s="163">
        <f>D3283-C3283</f>
        <v>0.5071786499846986</v>
      </c>
    </row>
    <row r="3284" spans="2:5" ht="12.75">
      <c r="B3284" s="100" t="s">
        <v>39</v>
      </c>
      <c r="C3284" s="164">
        <f>((C3278+C3279)/C3274)*100</f>
        <v>1.149051614364028</v>
      </c>
      <c r="D3284" s="164">
        <f>((D3278+D3279)/D3274)*100</f>
        <v>1.45913899585247</v>
      </c>
      <c r="E3284" s="165">
        <f>D3284-C3284</f>
        <v>0.31008738148844217</v>
      </c>
    </row>
    <row r="3285" spans="2:5" ht="12.75">
      <c r="B3285" s="100" t="s">
        <v>37</v>
      </c>
      <c r="C3285" s="164">
        <f>(C3280/C3274)*100</f>
        <v>1.7941384286625326</v>
      </c>
      <c r="D3285" s="164">
        <f>(D3280/D3274)*100</f>
        <v>2.001616134963761</v>
      </c>
      <c r="E3285" s="165">
        <f>D3285-C3285</f>
        <v>0.2074777063012283</v>
      </c>
    </row>
    <row r="3286" spans="2:5" ht="12.75">
      <c r="B3286" s="100"/>
      <c r="C3286" s="100"/>
      <c r="D3286" s="100"/>
      <c r="E3286" s="100"/>
    </row>
    <row r="3287" spans="2:5" ht="12.75">
      <c r="B3287" s="100" t="s">
        <v>117</v>
      </c>
      <c r="C3287" s="160">
        <f>C2127</f>
        <v>3720</v>
      </c>
      <c r="D3287" s="160">
        <f>D3288+D3289+D3290</f>
        <v>4890</v>
      </c>
      <c r="E3287" s="160">
        <f>E2127</f>
        <v>1170</v>
      </c>
    </row>
    <row r="3288" spans="2:5" ht="12.75">
      <c r="B3288" s="100" t="s">
        <v>119</v>
      </c>
      <c r="C3288" s="166">
        <f>C2390</f>
        <v>484</v>
      </c>
      <c r="D3288" s="166">
        <f>D2390</f>
        <v>817</v>
      </c>
      <c r="E3288" s="166">
        <f>E2390</f>
        <v>333</v>
      </c>
    </row>
    <row r="3289" spans="2:5" ht="12.75">
      <c r="B3289" s="100" t="s">
        <v>120</v>
      </c>
      <c r="C3289" s="166">
        <f>C2648</f>
        <v>755</v>
      </c>
      <c r="D3289" s="166">
        <f>D2648</f>
        <v>1237</v>
      </c>
      <c r="E3289" s="166">
        <f>E2648</f>
        <v>482</v>
      </c>
    </row>
    <row r="3290" spans="2:5" ht="12.75">
      <c r="B3290" s="100" t="s">
        <v>121</v>
      </c>
      <c r="C3290" s="166">
        <f>C3033</f>
        <v>1948</v>
      </c>
      <c r="D3290" s="166">
        <f>D3033</f>
        <v>2836</v>
      </c>
      <c r="E3290" s="166">
        <f>E3033</f>
        <v>888</v>
      </c>
    </row>
    <row r="3291" spans="2:5" ht="12.75">
      <c r="B3291" s="49"/>
      <c r="C3291" s="206"/>
      <c r="D3291" s="206"/>
      <c r="E3291" s="206"/>
    </row>
    <row r="3292" ht="12.75">
      <c r="B3292" s="68" t="s">
        <v>84</v>
      </c>
    </row>
    <row r="3293" ht="12.75">
      <c r="B3293" s="68" t="s">
        <v>181</v>
      </c>
    </row>
    <row r="3294" ht="12.75">
      <c r="B3294" s="68" t="s">
        <v>122</v>
      </c>
    </row>
    <row r="3295" spans="2:6" ht="12.75">
      <c r="B3295" s="68" t="s">
        <v>123</v>
      </c>
      <c r="C3295" s="51"/>
      <c r="D3295" s="51"/>
      <c r="E3295" s="51"/>
      <c r="F3295" s="51"/>
    </row>
    <row r="3296" ht="12.75">
      <c r="B3296" s="68" t="s">
        <v>124</v>
      </c>
    </row>
    <row r="3297" ht="12.75">
      <c r="B3297" s="68" t="s">
        <v>125</v>
      </c>
    </row>
    <row r="3298" ht="12.75">
      <c r="B3298" s="175" t="s">
        <v>166</v>
      </c>
    </row>
    <row r="3299" spans="2:7" ht="12.75">
      <c r="B3299" s="9" t="s">
        <v>159</v>
      </c>
      <c r="G3299" s="1"/>
    </row>
    <row r="3300" ht="12.75">
      <c r="G3300" s="1"/>
    </row>
    <row r="3301" ht="12.75">
      <c r="G3301" s="6"/>
    </row>
    <row r="3302" ht="12.75">
      <c r="G3302" s="6"/>
    </row>
    <row r="3303" ht="12.75">
      <c r="G3303" s="6"/>
    </row>
    <row r="3304" ht="12.75">
      <c r="G3304" s="6"/>
    </row>
    <row r="3305" ht="12.75">
      <c r="G3305" s="6"/>
    </row>
    <row r="3306" ht="12.75">
      <c r="G3306" s="6"/>
    </row>
    <row r="3307" ht="12.75">
      <c r="G3307" s="6"/>
    </row>
    <row r="3308" ht="12.75">
      <c r="G3308" s="6"/>
    </row>
    <row r="3309" ht="12.75">
      <c r="G3309" s="6"/>
    </row>
    <row r="3310" ht="12.75">
      <c r="G3310" s="6"/>
    </row>
    <row r="3311" ht="12.75">
      <c r="G3311" s="6"/>
    </row>
    <row r="3312" ht="12.75">
      <c r="G3312" s="6"/>
    </row>
    <row r="3313" spans="2:7" ht="12.75">
      <c r="B3313" s="1"/>
      <c r="G3313" s="6"/>
    </row>
    <row r="3314" spans="2:7" ht="12.75">
      <c r="B3314" s="1"/>
      <c r="G3314" s="6"/>
    </row>
    <row r="3315" spans="2:7" ht="12.75">
      <c r="B3315" s="1"/>
      <c r="G3315" s="6"/>
    </row>
    <row r="3316" spans="2:7" ht="12.75">
      <c r="B3316" s="1"/>
      <c r="G3316" s="6"/>
    </row>
    <row r="3317" spans="2:7" ht="12.75">
      <c r="B3317" s="1"/>
      <c r="G3317" s="6"/>
    </row>
    <row r="3318" spans="2:7" ht="12.75">
      <c r="B3318" s="1"/>
      <c r="G3318" s="6"/>
    </row>
    <row r="3319" spans="2:7" ht="12.75">
      <c r="B3319" s="1"/>
      <c r="G3319" s="6"/>
    </row>
    <row r="3320" spans="2:7" ht="12.75">
      <c r="B3320" s="1"/>
      <c r="G3320" s="6"/>
    </row>
    <row r="3321" spans="2:7" ht="12.75">
      <c r="B3321" s="1"/>
      <c r="G3321" s="6"/>
    </row>
    <row r="3322" spans="2:7" ht="12.75">
      <c r="B3322" s="1"/>
      <c r="G3322" s="6"/>
    </row>
    <row r="3323" spans="2:7" ht="12.75">
      <c r="B3323" s="1"/>
      <c r="G3323" s="6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5" ht="12.75">
      <c r="B3335" s="1"/>
    </row>
    <row r="3336" ht="12.75">
      <c r="B3336" s="1"/>
    </row>
    <row r="3337" ht="12.75">
      <c r="B3337" s="1"/>
    </row>
    <row r="3356" ht="12.75">
      <c r="B3356" s="1"/>
    </row>
    <row r="3357" ht="12.75">
      <c r="B3357" s="1"/>
    </row>
    <row r="3370" ht="12.75">
      <c r="G3370" s="1"/>
    </row>
    <row r="3371" ht="12.75">
      <c r="G3371" s="1"/>
    </row>
    <row r="3372" ht="12.75">
      <c r="G3372" s="6"/>
    </row>
    <row r="3373" ht="12.75">
      <c r="G3373" s="6"/>
    </row>
    <row r="3374" ht="12.75">
      <c r="G3374" s="6"/>
    </row>
    <row r="3375" spans="2:7" ht="12.75">
      <c r="B3375" s="1"/>
      <c r="G3375" s="6"/>
    </row>
    <row r="3376" spans="2:7" ht="12.75">
      <c r="B3376" s="1"/>
      <c r="G3376" s="6"/>
    </row>
    <row r="3377" ht="12.75">
      <c r="G3377" s="6"/>
    </row>
    <row r="3378" ht="12.75">
      <c r="G3378" s="6"/>
    </row>
    <row r="3379" ht="12.75">
      <c r="G3379" s="6"/>
    </row>
    <row r="3380" ht="12.75">
      <c r="G3380" s="6"/>
    </row>
    <row r="3381" ht="12.75">
      <c r="G3381" s="6"/>
    </row>
    <row r="3382" ht="12.75">
      <c r="G3382" s="6"/>
    </row>
    <row r="3383" ht="12.75">
      <c r="G3383" s="6"/>
    </row>
    <row r="3384" ht="12.75">
      <c r="G3384" s="6"/>
    </row>
    <row r="3385" ht="12.75">
      <c r="G3385" s="6"/>
    </row>
    <row r="3386" ht="12.75">
      <c r="G3386" s="6"/>
    </row>
    <row r="3387" ht="12.75">
      <c r="G3387" s="6"/>
    </row>
    <row r="3388" ht="12.75">
      <c r="G3388" s="6"/>
    </row>
    <row r="3389" ht="12.75">
      <c r="G3389" s="6"/>
    </row>
    <row r="3390" ht="12.75">
      <c r="G3390" s="6"/>
    </row>
    <row r="3391" ht="12.75">
      <c r="G3391" s="6"/>
    </row>
    <row r="3392" ht="12.75">
      <c r="G3392" s="6"/>
    </row>
    <row r="3393" ht="12.75">
      <c r="G3393" s="6"/>
    </row>
    <row r="3394" ht="12.75">
      <c r="G3394" s="6"/>
    </row>
    <row r="3395" ht="12.75">
      <c r="G3395" s="6"/>
    </row>
    <row r="3396" ht="12.75">
      <c r="G3396" s="6"/>
    </row>
    <row r="3397" ht="12.75">
      <c r="G3397" s="6"/>
    </row>
    <row r="3398" ht="12.75">
      <c r="G3398" s="6"/>
    </row>
    <row r="3399" ht="12.75">
      <c r="G3399" s="6"/>
    </row>
    <row r="3400" ht="12.75">
      <c r="G3400" s="6"/>
    </row>
    <row r="3401" ht="12.75">
      <c r="G3401" s="6"/>
    </row>
    <row r="3402" ht="12.75">
      <c r="G3402" s="6"/>
    </row>
    <row r="3403" ht="12.75">
      <c r="G3403" s="6"/>
    </row>
    <row r="3404" ht="12.75">
      <c r="G3404" s="6"/>
    </row>
    <row r="3405" ht="12.75">
      <c r="G3405" s="6"/>
    </row>
    <row r="3406" ht="12.75">
      <c r="G3406" s="6"/>
    </row>
    <row r="3407" ht="12.75">
      <c r="G3407" s="6"/>
    </row>
    <row r="3408" ht="12.75">
      <c r="G3408" s="6"/>
    </row>
    <row r="3409" ht="12.75">
      <c r="G3409" s="6"/>
    </row>
    <row r="3410" ht="12.75">
      <c r="G3410" s="6"/>
    </row>
    <row r="3411" ht="12.75">
      <c r="G3411" s="6"/>
    </row>
    <row r="3412" ht="12.75">
      <c r="G3412" s="6"/>
    </row>
    <row r="3413" ht="12.75">
      <c r="G3413" s="6"/>
    </row>
    <row r="3414" ht="12.75">
      <c r="G3414" s="6"/>
    </row>
    <row r="3415" ht="12.75">
      <c r="G3415" s="6"/>
    </row>
    <row r="3416" ht="12.75">
      <c r="G3416" s="6"/>
    </row>
    <row r="3417" ht="12.75">
      <c r="G3417" s="6"/>
    </row>
    <row r="3418" ht="12.75">
      <c r="G3418" s="6"/>
    </row>
    <row r="3419" ht="12.75">
      <c r="G3419" s="6"/>
    </row>
    <row r="3420" ht="12.75">
      <c r="G3420" s="6"/>
    </row>
    <row r="3421" ht="12.75">
      <c r="G3421" s="6"/>
    </row>
    <row r="3422" ht="12.75">
      <c r="G3422" s="6"/>
    </row>
    <row r="3423" ht="12.75">
      <c r="G3423" s="6"/>
    </row>
    <row r="3424" ht="12.75">
      <c r="G3424" s="6"/>
    </row>
    <row r="3425" ht="12.75">
      <c r="G3425" s="6"/>
    </row>
    <row r="3426" ht="12.75">
      <c r="G3426" s="6"/>
    </row>
    <row r="3427" ht="12.75">
      <c r="G3427" s="6"/>
    </row>
    <row r="3428" ht="12.75">
      <c r="G3428" s="6"/>
    </row>
    <row r="3429" ht="12.75">
      <c r="G3429" s="6"/>
    </row>
    <row r="3430" ht="12.75">
      <c r="G3430" s="6"/>
    </row>
    <row r="3431" ht="12.75">
      <c r="G3431" s="6"/>
    </row>
    <row r="3432" ht="12.75">
      <c r="G3432" s="6"/>
    </row>
    <row r="3433" ht="12.75">
      <c r="G3433" s="6"/>
    </row>
    <row r="3434" ht="12.75">
      <c r="G3434" s="6"/>
    </row>
    <row r="3435" ht="12.75">
      <c r="G3435" s="6"/>
    </row>
    <row r="3436" ht="12.75">
      <c r="G3436" s="6"/>
    </row>
    <row r="3437" ht="12.75">
      <c r="G3437" s="6"/>
    </row>
    <row r="3438" ht="12.75">
      <c r="G3438" s="6"/>
    </row>
    <row r="3439" spans="2:7" ht="15">
      <c r="B3439" s="3"/>
      <c r="C3439" s="6"/>
      <c r="D3439" s="6"/>
      <c r="E3439" s="6"/>
      <c r="G3439" s="6"/>
    </row>
    <row r="3440" spans="6:7" ht="12.75">
      <c r="F3440" s="6"/>
      <c r="G3440" s="6"/>
    </row>
    <row r="3441" spans="7:10" ht="12.75">
      <c r="G3441" s="1"/>
      <c r="H3441" s="9"/>
      <c r="I3441" s="9"/>
      <c r="J3441" s="9"/>
    </row>
    <row r="3442" spans="7:10" ht="12.75">
      <c r="G3442" s="9"/>
      <c r="H3442" s="9"/>
      <c r="I3442" s="9"/>
      <c r="J3442" s="9"/>
    </row>
    <row r="3443" spans="7:10" ht="12.75">
      <c r="G3443" s="1"/>
      <c r="H3443" s="15"/>
      <c r="I3443" s="15"/>
      <c r="J3443" s="15"/>
    </row>
    <row r="3444" spans="7:10" ht="12.75">
      <c r="G3444" s="1"/>
      <c r="H3444" s="1"/>
      <c r="I3444" s="1"/>
      <c r="J3444" s="1"/>
    </row>
    <row r="3445" spans="7:10" ht="12.75">
      <c r="G3445" s="1"/>
      <c r="H3445" s="1"/>
      <c r="I3445" s="1"/>
      <c r="J3445" s="1"/>
    </row>
    <row r="3446" spans="7:10" ht="12.75">
      <c r="G3446" s="1"/>
      <c r="H3446" s="1"/>
      <c r="I3446" s="1"/>
      <c r="J3446" s="1"/>
    </row>
    <row r="3447" spans="7:10" ht="12.75">
      <c r="G3447" s="9"/>
      <c r="H3447" s="11"/>
      <c r="I3447" s="8"/>
      <c r="J3447" s="8"/>
    </row>
    <row r="3448" spans="7:10" ht="12.75">
      <c r="G3448" s="9"/>
      <c r="H3448" s="22"/>
      <c r="I3448" s="8"/>
      <c r="J3448" s="8"/>
    </row>
    <row r="3449" spans="7:10" ht="12.75">
      <c r="G3449" s="9"/>
      <c r="H3449" s="22"/>
      <c r="I3449" s="8"/>
      <c r="J3449" s="8"/>
    </row>
    <row r="3450" spans="7:10" ht="12.75">
      <c r="G3450" s="9"/>
      <c r="H3450" s="22"/>
      <c r="I3450" s="8"/>
      <c r="J3450" s="8"/>
    </row>
    <row r="3451" spans="7:10" ht="12.75">
      <c r="G3451" s="9"/>
      <c r="H3451" s="22"/>
      <c r="I3451" s="8"/>
      <c r="J3451" s="11"/>
    </row>
    <row r="3452" spans="7:10" ht="12.75">
      <c r="G3452" s="9"/>
      <c r="H3452" s="11"/>
      <c r="I3452" s="8"/>
      <c r="J3452" s="8"/>
    </row>
    <row r="3453" spans="7:10" ht="12.75">
      <c r="G3453" s="9"/>
      <c r="H3453" s="22"/>
      <c r="I3453" s="8"/>
      <c r="J3453" s="8"/>
    </row>
    <row r="3454" spans="7:10" ht="12.75">
      <c r="G3454" s="9"/>
      <c r="H3454" s="22"/>
      <c r="I3454" s="8"/>
      <c r="J3454" s="8"/>
    </row>
    <row r="3455" spans="7:10" ht="12.75">
      <c r="G3455" s="9"/>
      <c r="H3455" s="22"/>
      <c r="I3455" s="8"/>
      <c r="J3455" s="8"/>
    </row>
    <row r="3456" spans="7:10" ht="12.75">
      <c r="G3456" s="9"/>
      <c r="H3456" s="22"/>
      <c r="I3456" s="8"/>
      <c r="J3456" s="11"/>
    </row>
    <row r="3457" spans="7:10" ht="12.75">
      <c r="G3457" s="9"/>
      <c r="H3457" s="22"/>
      <c r="I3457" s="8"/>
      <c r="J3457" s="8"/>
    </row>
    <row r="3458" spans="7:10" ht="12.75">
      <c r="G3458" s="9"/>
      <c r="H3458" s="22"/>
      <c r="I3458" s="8"/>
      <c r="J3458" s="8"/>
    </row>
    <row r="3459" spans="7:10" ht="12.75">
      <c r="G3459" s="9"/>
      <c r="H3459" s="22"/>
      <c r="I3459" s="8"/>
      <c r="J3459" s="8"/>
    </row>
    <row r="3460" spans="7:10" ht="12.75">
      <c r="G3460" s="9"/>
      <c r="H3460" s="22"/>
      <c r="I3460" s="8"/>
      <c r="J3460" s="8"/>
    </row>
    <row r="3461" spans="7:10" ht="12.75">
      <c r="G3461" s="9"/>
      <c r="H3461" s="22"/>
      <c r="I3461" s="8"/>
      <c r="J3461" s="8"/>
    </row>
    <row r="3462" spans="7:10" ht="12.75">
      <c r="G3462" s="9"/>
      <c r="H3462" s="22"/>
      <c r="I3462" s="8"/>
      <c r="J3462" s="8"/>
    </row>
    <row r="3463" spans="7:10" ht="12.75">
      <c r="G3463" s="9"/>
      <c r="H3463" s="22"/>
      <c r="I3463" s="8"/>
      <c r="J3463" s="8"/>
    </row>
    <row r="3464" spans="7:10" ht="12.75">
      <c r="G3464" s="9"/>
      <c r="H3464" s="11"/>
      <c r="I3464" s="8"/>
      <c r="J3464" s="8"/>
    </row>
    <row r="3465" spans="7:10" ht="12.75">
      <c r="G3465" s="9"/>
      <c r="H3465" s="11"/>
      <c r="I3465" s="8"/>
      <c r="J3465" s="11"/>
    </row>
    <row r="3466" spans="7:10" ht="12.75">
      <c r="G3466" s="1"/>
      <c r="H3466" s="23"/>
      <c r="I3466" s="7"/>
      <c r="J3466" s="7"/>
    </row>
    <row r="3491" spans="2:4" ht="15">
      <c r="B3491" s="3"/>
      <c r="C3491" s="6"/>
      <c r="D3491" s="6"/>
    </row>
    <row r="3497" ht="12.75">
      <c r="G3497" s="1"/>
    </row>
    <row r="3498" ht="12.75">
      <c r="G3498" s="1"/>
    </row>
    <row r="3499" ht="12.75">
      <c r="G3499" s="6"/>
    </row>
    <row r="3500" ht="12.75">
      <c r="G3500" s="6"/>
    </row>
    <row r="3501" ht="12.75">
      <c r="G3501" s="6"/>
    </row>
    <row r="3502" ht="12.75">
      <c r="G3502" s="6"/>
    </row>
    <row r="3503" ht="12.75">
      <c r="G3503" s="6"/>
    </row>
    <row r="3504" ht="12.75">
      <c r="G3504" s="6"/>
    </row>
    <row r="3505" ht="12.75">
      <c r="G3505" s="6"/>
    </row>
    <row r="3506" ht="12.75">
      <c r="G3506" s="6"/>
    </row>
    <row r="3507" ht="12.75">
      <c r="G3507" s="6"/>
    </row>
    <row r="3508" ht="12.75">
      <c r="G3508" s="6"/>
    </row>
    <row r="3509" ht="12.75">
      <c r="G3509" s="6"/>
    </row>
    <row r="3510" ht="12.75">
      <c r="G3510" s="6"/>
    </row>
    <row r="3511" ht="12.75">
      <c r="G3511" s="6"/>
    </row>
    <row r="3512" ht="12.75">
      <c r="G3512" s="6"/>
    </row>
    <row r="3513" ht="12.75">
      <c r="G3513" s="6"/>
    </row>
    <row r="3514" ht="12.75">
      <c r="G3514" s="6"/>
    </row>
    <row r="3515" ht="12.75">
      <c r="G3515" s="6"/>
    </row>
    <row r="3516" ht="12.75">
      <c r="G3516" s="6"/>
    </row>
    <row r="3517" ht="12.75">
      <c r="G3517" s="6"/>
    </row>
    <row r="3518" ht="12.75">
      <c r="G3518" s="6"/>
    </row>
    <row r="3525" ht="12.75">
      <c r="G3525" s="1"/>
    </row>
    <row r="3526" ht="12.75">
      <c r="G3526" s="1"/>
    </row>
    <row r="3527" ht="12.75">
      <c r="G3527" s="6"/>
    </row>
    <row r="3528" ht="12.75">
      <c r="G3528" s="6"/>
    </row>
    <row r="3529" ht="12.75">
      <c r="G3529" s="6"/>
    </row>
    <row r="3530" ht="12.75">
      <c r="G3530" s="6"/>
    </row>
    <row r="3531" ht="12.75">
      <c r="G3531" s="6"/>
    </row>
    <row r="3532" ht="12.75">
      <c r="G3532" s="6"/>
    </row>
    <row r="3533" ht="12.75">
      <c r="G3533" s="6"/>
    </row>
    <row r="3534" ht="12.75">
      <c r="G3534" s="6"/>
    </row>
    <row r="3535" ht="12.75">
      <c r="G3535" s="6"/>
    </row>
    <row r="3536" ht="12.75">
      <c r="G3536" s="6"/>
    </row>
    <row r="3537" ht="12.75">
      <c r="G3537" s="6"/>
    </row>
    <row r="3538" ht="12.75">
      <c r="G3538" s="6"/>
    </row>
    <row r="3539" ht="12.75">
      <c r="G3539" s="6"/>
    </row>
    <row r="3540" ht="12.75">
      <c r="G3540" s="6"/>
    </row>
    <row r="3541" ht="12.75">
      <c r="G3541" s="6"/>
    </row>
    <row r="3542" ht="12.75">
      <c r="G3542" s="6"/>
    </row>
    <row r="3543" ht="12.75">
      <c r="G3543" s="6"/>
    </row>
    <row r="3544" ht="12.75">
      <c r="G3544" s="6"/>
    </row>
    <row r="3545" ht="12.75">
      <c r="G3545" s="6"/>
    </row>
    <row r="3546" ht="12.75">
      <c r="G3546" s="6"/>
    </row>
    <row r="3549" ht="12.75">
      <c r="G3549" s="1"/>
    </row>
    <row r="3550" spans="2:7" ht="15">
      <c r="B3550" s="3"/>
      <c r="C3550" s="6"/>
      <c r="D3550" s="6"/>
      <c r="E3550" s="6"/>
      <c r="G3550" s="1"/>
    </row>
    <row r="3551" spans="2:7" ht="15">
      <c r="B3551" s="3"/>
      <c r="C3551" s="6"/>
      <c r="D3551" s="6"/>
      <c r="E3551" s="6"/>
      <c r="F3551" s="6"/>
      <c r="G3551" s="6"/>
    </row>
    <row r="3552" spans="2:7" ht="15">
      <c r="B3552" s="3"/>
      <c r="C3552" s="6"/>
      <c r="D3552" s="6"/>
      <c r="E3552" s="6"/>
      <c r="F3552" s="6"/>
      <c r="G3552" s="6"/>
    </row>
    <row r="3553" spans="2:7" ht="15">
      <c r="B3553" s="3"/>
      <c r="C3553" s="6"/>
      <c r="D3553" s="6"/>
      <c r="E3553" s="6"/>
      <c r="F3553" s="6"/>
      <c r="G3553" s="6"/>
    </row>
    <row r="3554" spans="2:7" ht="15">
      <c r="B3554" s="3"/>
      <c r="C3554" s="6"/>
      <c r="D3554" s="6"/>
      <c r="E3554" s="6"/>
      <c r="F3554" s="6"/>
      <c r="G3554" s="6"/>
    </row>
    <row r="3555" spans="2:7" ht="15">
      <c r="B3555" s="3"/>
      <c r="C3555" s="6"/>
      <c r="D3555" s="6"/>
      <c r="E3555" s="6"/>
      <c r="F3555" s="6"/>
      <c r="G3555" s="6"/>
    </row>
    <row r="3556" spans="2:7" ht="15">
      <c r="B3556" s="3"/>
      <c r="C3556" s="6"/>
      <c r="D3556" s="6"/>
      <c r="E3556" s="6"/>
      <c r="F3556" s="6"/>
      <c r="G3556" s="6"/>
    </row>
    <row r="3557" spans="2:7" ht="15">
      <c r="B3557" s="3"/>
      <c r="C3557" s="6"/>
      <c r="D3557" s="6"/>
      <c r="E3557" s="6"/>
      <c r="F3557" s="6"/>
      <c r="G3557" s="6"/>
    </row>
    <row r="3558" spans="2:7" ht="15">
      <c r="B3558" s="3"/>
      <c r="C3558" s="6"/>
      <c r="D3558" s="6"/>
      <c r="E3558" s="6"/>
      <c r="F3558" s="6"/>
      <c r="G3558" s="6"/>
    </row>
    <row r="3559" spans="2:7" ht="15">
      <c r="B3559" s="3"/>
      <c r="C3559" s="6"/>
      <c r="D3559" s="6"/>
      <c r="E3559" s="6"/>
      <c r="F3559" s="6"/>
      <c r="G3559" s="6"/>
    </row>
    <row r="3560" spans="2:7" ht="15">
      <c r="B3560" s="3"/>
      <c r="C3560" s="6"/>
      <c r="D3560" s="6"/>
      <c r="E3560" s="6"/>
      <c r="F3560" s="6"/>
      <c r="G3560" s="6"/>
    </row>
    <row r="3561" spans="2:7" ht="15">
      <c r="B3561" s="3"/>
      <c r="C3561" s="6"/>
      <c r="D3561" s="6"/>
      <c r="E3561" s="6"/>
      <c r="F3561" s="6"/>
      <c r="G3561" s="6"/>
    </row>
    <row r="3562" spans="2:7" ht="15">
      <c r="B3562" s="3"/>
      <c r="C3562" s="6"/>
      <c r="D3562" s="6"/>
      <c r="E3562" s="6"/>
      <c r="F3562" s="6"/>
      <c r="G3562" s="6"/>
    </row>
    <row r="3563" spans="2:7" ht="15">
      <c r="B3563" s="3"/>
      <c r="C3563" s="6"/>
      <c r="D3563" s="6"/>
      <c r="E3563" s="6"/>
      <c r="F3563" s="6"/>
      <c r="G3563" s="6"/>
    </row>
    <row r="3564" spans="2:7" ht="15">
      <c r="B3564" s="3"/>
      <c r="C3564" s="6"/>
      <c r="D3564" s="6"/>
      <c r="E3564" s="6"/>
      <c r="F3564" s="6"/>
      <c r="G3564" s="6"/>
    </row>
    <row r="3565" spans="2:7" ht="15">
      <c r="B3565" s="3"/>
      <c r="C3565" s="6"/>
      <c r="D3565" s="6"/>
      <c r="E3565" s="6"/>
      <c r="F3565" s="6"/>
      <c r="G3565" s="6"/>
    </row>
    <row r="3566" spans="2:7" ht="15">
      <c r="B3566" s="3"/>
      <c r="C3566" s="6"/>
      <c r="D3566" s="6"/>
      <c r="E3566" s="6"/>
      <c r="F3566" s="6"/>
      <c r="G3566" s="6"/>
    </row>
    <row r="3567" spans="2:7" ht="15">
      <c r="B3567" s="3"/>
      <c r="C3567" s="6"/>
      <c r="D3567" s="6"/>
      <c r="E3567" s="6"/>
      <c r="F3567" s="6"/>
      <c r="G3567" s="6"/>
    </row>
    <row r="3568" spans="2:7" ht="15">
      <c r="B3568" s="3"/>
      <c r="C3568" s="6"/>
      <c r="D3568" s="6"/>
      <c r="E3568" s="6"/>
      <c r="F3568" s="6"/>
      <c r="G3568" s="6"/>
    </row>
    <row r="3569" spans="2:7" ht="15.75">
      <c r="B3569" s="2"/>
      <c r="C3569" s="6"/>
      <c r="D3569" s="6"/>
      <c r="E3569" s="6"/>
      <c r="F3569" s="6"/>
      <c r="G3569" s="6"/>
    </row>
    <row r="3570" spans="6:7" ht="12.75">
      <c r="F3570" s="6"/>
      <c r="G3570" s="6"/>
    </row>
  </sheetData>
  <mergeCells count="24">
    <mergeCell ref="B3143:B3144"/>
    <mergeCell ref="B3012:B3013"/>
    <mergeCell ref="B1643:B1645"/>
    <mergeCell ref="B263:B264"/>
    <mergeCell ref="B1051:B1052"/>
    <mergeCell ref="B1379:B1381"/>
    <mergeCell ref="B1511:B1513"/>
    <mergeCell ref="B723:B724"/>
    <mergeCell ref="B919:B920"/>
    <mergeCell ref="B950:B951"/>
    <mergeCell ref="B66:B67"/>
    <mergeCell ref="B131:B132"/>
    <mergeCell ref="B393:B394"/>
    <mergeCell ref="B591:B592"/>
    <mergeCell ref="B2105:B2107"/>
    <mergeCell ref="B2237:B2238"/>
    <mergeCell ref="B2369:B2370"/>
    <mergeCell ref="B1247:B1249"/>
    <mergeCell ref="B1841:B1843"/>
    <mergeCell ref="B1973:B1974"/>
    <mergeCell ref="B2887:B2888"/>
    <mergeCell ref="B2501:B2502"/>
    <mergeCell ref="B2626:B2628"/>
    <mergeCell ref="B2758:B2759"/>
  </mergeCells>
  <printOptions/>
  <pageMargins left="0.984251968503937" right="0.75" top="1" bottom="1" header="0" footer="0"/>
  <pageSetup firstPageNumber="32" useFirstPageNumber="1" horizontalDpi="600" verticalDpi="600" orientation="portrait" paperSize="9" r:id="rId4"/>
  <headerFooter alignWithMargins="0">
    <oddFooter>&amp;LSERVICIOS SOCIALES PARA PERSONAS MAYORES EN ESPAÑA. 1999 y 2003&amp;R
&amp;P
</oddFooter>
  </headerFooter>
  <rowBreaks count="3" manualBreakCount="3">
    <brk id="3383" max="255" man="1"/>
    <brk id="3494" max="255" man="1"/>
    <brk id="3546" max="255" man="1"/>
  </rowBreaks>
  <drawing r:id="rId3"/>
  <legacyDrawing r:id="rId2"/>
  <oleObjects>
    <oleObject progId="MSPhotoEd.3" shapeId="3091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448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11.57421875" style="0" bestFit="1" customWidth="1"/>
    <col min="3" max="3" width="11.57421875" style="0" customWidth="1"/>
    <col min="4" max="4" width="11.57421875" style="0" bestFit="1" customWidth="1"/>
  </cols>
  <sheetData>
    <row r="2" ht="12.75">
      <c r="A2" s="9"/>
    </row>
    <row r="3" ht="12.75">
      <c r="A3" s="9"/>
    </row>
    <row r="4" ht="12.75">
      <c r="A4" s="9"/>
    </row>
    <row r="5" spans="1:7" ht="18">
      <c r="A5" s="120"/>
      <c r="B5" s="121"/>
      <c r="C5" s="122"/>
      <c r="D5" s="123"/>
      <c r="E5" s="124"/>
      <c r="F5" s="124"/>
      <c r="G5" s="124"/>
    </row>
    <row r="6" spans="1:7" ht="18">
      <c r="A6" s="120"/>
      <c r="B6" s="121"/>
      <c r="C6" s="122"/>
      <c r="D6" s="123"/>
      <c r="E6" s="124"/>
      <c r="F6" s="124"/>
      <c r="G6" s="124"/>
    </row>
    <row r="7" spans="1:7" ht="18">
      <c r="A7" s="125"/>
      <c r="B7" s="126"/>
      <c r="C7" s="123"/>
      <c r="D7" s="123"/>
      <c r="E7" s="124"/>
      <c r="F7" s="124"/>
      <c r="G7" s="124"/>
    </row>
    <row r="8" spans="1:7" ht="15">
      <c r="A8" s="127"/>
      <c r="B8" s="126"/>
      <c r="C8" s="123"/>
      <c r="D8" s="123"/>
      <c r="E8" s="124"/>
      <c r="F8" s="124"/>
      <c r="G8" s="124"/>
    </row>
    <row r="9" spans="1:7" ht="18">
      <c r="A9" s="125"/>
      <c r="B9" s="126"/>
      <c r="C9" s="123"/>
      <c r="D9" s="123"/>
      <c r="E9" s="124"/>
      <c r="F9" s="124"/>
      <c r="G9" s="124"/>
    </row>
    <row r="10" spans="1:7" ht="18">
      <c r="A10" s="125"/>
      <c r="B10" s="126"/>
      <c r="C10" s="123"/>
      <c r="D10" s="123"/>
      <c r="E10" s="124"/>
      <c r="F10" s="124"/>
      <c r="G10" s="124"/>
    </row>
    <row r="11" spans="1:7" ht="18">
      <c r="A11" s="125"/>
      <c r="B11" s="126"/>
      <c r="C11" s="123"/>
      <c r="D11" s="123"/>
      <c r="E11" s="124"/>
      <c r="F11" s="124"/>
      <c r="G11" s="124"/>
    </row>
    <row r="12" spans="1:7" ht="18">
      <c r="A12" s="125"/>
      <c r="B12" s="126"/>
      <c r="C12" s="123"/>
      <c r="D12" s="123"/>
      <c r="E12" s="124"/>
      <c r="F12" s="124"/>
      <c r="G12" s="124"/>
    </row>
    <row r="13" spans="1:7" ht="18">
      <c r="A13" s="125"/>
      <c r="B13" s="126"/>
      <c r="C13" s="123"/>
      <c r="D13" s="123"/>
      <c r="E13" s="124"/>
      <c r="F13" s="124"/>
      <c r="G13" s="124"/>
    </row>
    <row r="14" spans="1:7" ht="18">
      <c r="A14" s="125"/>
      <c r="B14" s="126"/>
      <c r="C14" s="123"/>
      <c r="D14" s="123"/>
      <c r="E14" s="124"/>
      <c r="F14" s="124"/>
      <c r="G14" s="124"/>
    </row>
    <row r="15" spans="1:7" ht="18">
      <c r="A15" s="125"/>
      <c r="B15" s="126"/>
      <c r="C15" s="123"/>
      <c r="D15" s="123"/>
      <c r="E15" s="124"/>
      <c r="F15" s="124"/>
      <c r="G15" s="124"/>
    </row>
    <row r="16" spans="1:7" ht="18">
      <c r="A16" s="125"/>
      <c r="B16" s="126"/>
      <c r="C16" s="123"/>
      <c r="D16" s="123"/>
      <c r="E16" s="124"/>
      <c r="F16" s="124"/>
      <c r="G16" s="124"/>
    </row>
    <row r="17" spans="1:7" ht="18">
      <c r="A17" s="125"/>
      <c r="B17" s="126"/>
      <c r="C17" s="123"/>
      <c r="D17" s="123"/>
      <c r="E17" s="124"/>
      <c r="F17" s="124"/>
      <c r="G17" s="124"/>
    </row>
    <row r="18" spans="1:7" ht="18">
      <c r="A18" s="125"/>
      <c r="B18" s="126"/>
      <c r="C18" s="123"/>
      <c r="D18" s="123"/>
      <c r="E18" s="124"/>
      <c r="F18" s="124"/>
      <c r="G18" s="124"/>
    </row>
    <row r="19" spans="1:7" ht="18">
      <c r="A19" s="125"/>
      <c r="B19" s="126"/>
      <c r="C19" s="123"/>
      <c r="D19" s="123"/>
      <c r="E19" s="124"/>
      <c r="F19" s="124"/>
      <c r="G19" s="124"/>
    </row>
    <row r="20" spans="1:7" ht="18">
      <c r="A20" s="125"/>
      <c r="B20" s="126"/>
      <c r="C20" s="123"/>
      <c r="D20" s="123"/>
      <c r="E20" s="124"/>
      <c r="F20" s="124"/>
      <c r="G20" s="124"/>
    </row>
    <row r="21" spans="1:7" ht="18">
      <c r="A21" s="125"/>
      <c r="B21" s="126"/>
      <c r="C21" s="123"/>
      <c r="D21" s="123"/>
      <c r="E21" s="124"/>
      <c r="F21" s="124"/>
      <c r="G21" s="124"/>
    </row>
    <row r="22" spans="1:7" ht="12.75">
      <c r="A22" s="124"/>
      <c r="B22" s="124"/>
      <c r="C22" s="124"/>
      <c r="D22" s="124"/>
      <c r="E22" s="124"/>
      <c r="F22" s="124"/>
      <c r="G22" s="124"/>
    </row>
    <row r="23" spans="1:7" ht="12.75">
      <c r="A23" s="124"/>
      <c r="B23" s="124"/>
      <c r="C23" s="124"/>
      <c r="D23" s="124"/>
      <c r="E23" s="124"/>
      <c r="F23" s="124"/>
      <c r="G23" s="124"/>
    </row>
    <row r="24" spans="1:7" ht="12.75">
      <c r="A24" s="124"/>
      <c r="B24" s="124"/>
      <c r="C24" s="124"/>
      <c r="D24" s="124"/>
      <c r="E24" s="124"/>
      <c r="F24" s="124"/>
      <c r="G24" s="124"/>
    </row>
    <row r="25" spans="1:7" ht="12.75">
      <c r="A25" s="124"/>
      <c r="B25" s="126"/>
      <c r="C25" s="124"/>
      <c r="D25" s="124"/>
      <c r="E25" s="124"/>
      <c r="F25" s="124"/>
      <c r="G25" s="124"/>
    </row>
    <row r="26" spans="1:7" ht="12.75">
      <c r="A26" s="124"/>
      <c r="B26" s="128"/>
      <c r="C26" s="128"/>
      <c r="D26" s="129"/>
      <c r="E26" s="124"/>
      <c r="F26" s="124"/>
      <c r="G26" s="124"/>
    </row>
    <row r="27" spans="1:7" ht="12.75">
      <c r="A27" s="124"/>
      <c r="B27" s="128"/>
      <c r="C27" s="128"/>
      <c r="D27" s="129"/>
      <c r="E27" s="124"/>
      <c r="F27" s="124"/>
      <c r="G27" s="124"/>
    </row>
    <row r="28" spans="1:7" ht="12.75">
      <c r="A28" s="124"/>
      <c r="B28" s="128"/>
      <c r="C28" s="128"/>
      <c r="D28" s="129"/>
      <c r="E28" s="124"/>
      <c r="F28" s="124"/>
      <c r="G28" s="124"/>
    </row>
    <row r="29" spans="1:7" ht="12.75">
      <c r="A29" s="130"/>
      <c r="B29" s="128"/>
      <c r="C29" s="128"/>
      <c r="D29" s="129"/>
      <c r="E29" s="124"/>
      <c r="F29" s="124"/>
      <c r="G29" s="124"/>
    </row>
    <row r="30" spans="1:7" ht="12.75">
      <c r="A30" s="130"/>
      <c r="B30" s="128"/>
      <c r="C30" s="128"/>
      <c r="D30" s="129"/>
      <c r="E30" s="124"/>
      <c r="F30" s="124"/>
      <c r="G30" s="124"/>
    </row>
    <row r="31" spans="1:7" ht="12.75">
      <c r="A31" s="130"/>
      <c r="B31" s="128"/>
      <c r="C31" s="128"/>
      <c r="D31" s="129"/>
      <c r="E31" s="124"/>
      <c r="F31" s="124"/>
      <c r="G31" s="124"/>
    </row>
    <row r="32" spans="1:7" ht="12.75">
      <c r="A32" s="130"/>
      <c r="B32" s="128"/>
      <c r="C32" s="128"/>
      <c r="D32" s="129"/>
      <c r="E32" s="124"/>
      <c r="F32" s="124"/>
      <c r="G32" s="124"/>
    </row>
    <row r="33" spans="1:7" ht="12.75">
      <c r="A33" s="130"/>
      <c r="B33" s="128"/>
      <c r="C33" s="128"/>
      <c r="D33" s="129"/>
      <c r="E33" s="124"/>
      <c r="F33" s="124"/>
      <c r="G33" s="124"/>
    </row>
    <row r="34" spans="1:7" ht="12.75">
      <c r="A34" s="130"/>
      <c r="B34" s="128"/>
      <c r="C34" s="128"/>
      <c r="D34" s="129"/>
      <c r="E34" s="124"/>
      <c r="F34" s="124"/>
      <c r="G34" s="124"/>
    </row>
    <row r="35" spans="1:7" ht="12.75">
      <c r="A35" s="130"/>
      <c r="B35" s="128"/>
      <c r="C35" s="128"/>
      <c r="D35" s="129"/>
      <c r="E35" s="124"/>
      <c r="F35" s="124"/>
      <c r="G35" s="124"/>
    </row>
    <row r="36" spans="1:7" ht="12.75">
      <c r="A36" s="130"/>
      <c r="B36" s="128"/>
      <c r="C36" s="128"/>
      <c r="D36" s="129"/>
      <c r="E36" s="124"/>
      <c r="F36" s="124"/>
      <c r="G36" s="124"/>
    </row>
    <row r="37" spans="1:7" ht="12.75">
      <c r="A37" s="130"/>
      <c r="B37" s="128"/>
      <c r="C37" s="128"/>
      <c r="D37" s="129"/>
      <c r="E37" s="124"/>
      <c r="F37" s="124"/>
      <c r="G37" s="124"/>
    </row>
    <row r="38" spans="1:7" ht="12.75">
      <c r="A38" s="130"/>
      <c r="B38" s="128"/>
      <c r="C38" s="128"/>
      <c r="D38" s="129"/>
      <c r="E38" s="124"/>
      <c r="F38" s="124"/>
      <c r="G38" s="124"/>
    </row>
    <row r="39" spans="1:7" ht="12.75">
      <c r="A39" s="130"/>
      <c r="B39" s="128"/>
      <c r="C39" s="128"/>
      <c r="D39" s="129"/>
      <c r="E39" s="124"/>
      <c r="F39" s="124"/>
      <c r="G39" s="124"/>
    </row>
    <row r="40" spans="1:7" ht="12.75">
      <c r="A40" s="130"/>
      <c r="B40" s="128"/>
      <c r="C40" s="128"/>
      <c r="D40" s="129"/>
      <c r="E40" s="124"/>
      <c r="F40" s="124"/>
      <c r="G40" s="124"/>
    </row>
    <row r="41" spans="1:7" ht="12.75">
      <c r="A41" s="130"/>
      <c r="B41" s="128"/>
      <c r="C41" s="128"/>
      <c r="D41" s="129"/>
      <c r="E41" s="124"/>
      <c r="F41" s="124"/>
      <c r="G41" s="124"/>
    </row>
    <row r="42" spans="1:7" ht="12.75">
      <c r="A42" s="130"/>
      <c r="B42" s="128"/>
      <c r="C42" s="128"/>
      <c r="D42" s="129"/>
      <c r="E42" s="124"/>
      <c r="F42" s="124"/>
      <c r="G42" s="124"/>
    </row>
    <row r="43" spans="1:7" ht="12.75">
      <c r="A43" s="130"/>
      <c r="B43" s="128"/>
      <c r="C43" s="128"/>
      <c r="D43" s="129"/>
      <c r="E43" s="124"/>
      <c r="F43" s="124"/>
      <c r="G43" s="124"/>
    </row>
    <row r="44" spans="1:7" ht="12.75">
      <c r="A44" s="131"/>
      <c r="B44" s="121"/>
      <c r="C44" s="121"/>
      <c r="D44" s="132"/>
      <c r="E44" s="132"/>
      <c r="F44" s="124"/>
      <c r="G44" s="124"/>
    </row>
    <row r="45" spans="1:7" ht="12.75">
      <c r="A45" s="131"/>
      <c r="B45" s="121"/>
      <c r="C45" s="121"/>
      <c r="D45" s="132"/>
      <c r="E45" s="124"/>
      <c r="F45" s="124"/>
      <c r="G45" s="124"/>
    </row>
    <row r="46" spans="1:7" ht="12.75">
      <c r="A46" s="131"/>
      <c r="B46" s="121"/>
      <c r="C46" s="121"/>
      <c r="D46" s="132"/>
      <c r="E46" s="124"/>
      <c r="F46" s="124"/>
      <c r="G46" s="124"/>
    </row>
    <row r="47" spans="1:7" ht="15">
      <c r="A47" s="133"/>
      <c r="B47" s="121"/>
      <c r="C47" s="121"/>
      <c r="D47" s="132"/>
      <c r="E47" s="124"/>
      <c r="F47" s="124"/>
      <c r="G47" s="124"/>
    </row>
    <row r="48" spans="1:7" ht="12.75">
      <c r="A48" s="131"/>
      <c r="B48" s="121"/>
      <c r="C48" s="121"/>
      <c r="D48" s="132"/>
      <c r="E48" s="124"/>
      <c r="F48" s="124"/>
      <c r="G48" s="124"/>
    </row>
    <row r="49" spans="1:7" ht="12.75">
      <c r="A49" s="131"/>
      <c r="B49" s="121"/>
      <c r="C49" s="121"/>
      <c r="D49" s="132"/>
      <c r="E49" s="124"/>
      <c r="F49" s="124"/>
      <c r="G49" s="124"/>
    </row>
    <row r="50" spans="1:7" ht="12.75">
      <c r="A50" s="131"/>
      <c r="B50" s="128"/>
      <c r="C50" s="128"/>
      <c r="D50" s="129"/>
      <c r="E50" s="124"/>
      <c r="F50" s="124"/>
      <c r="G50" s="124"/>
    </row>
    <row r="51" spans="1:7" ht="12.75">
      <c r="A51" s="124"/>
      <c r="B51" s="124"/>
      <c r="C51" s="124"/>
      <c r="D51" s="124"/>
      <c r="E51" s="124"/>
      <c r="F51" s="124"/>
      <c r="G51" s="124"/>
    </row>
    <row r="52" spans="1:7" ht="12.75">
      <c r="A52" s="124"/>
      <c r="B52" s="124"/>
      <c r="C52" s="124"/>
      <c r="D52" s="124"/>
      <c r="E52" s="124"/>
      <c r="F52" s="124"/>
      <c r="G52" s="124"/>
    </row>
    <row r="53" spans="1:7" ht="12.75">
      <c r="A53" s="124"/>
      <c r="B53" s="124"/>
      <c r="C53" s="124"/>
      <c r="D53" s="124"/>
      <c r="E53" s="124"/>
      <c r="F53" s="124"/>
      <c r="G53" s="124"/>
    </row>
    <row r="54" spans="1:7" ht="12.75">
      <c r="A54" s="124"/>
      <c r="B54" s="124"/>
      <c r="C54" s="124"/>
      <c r="D54" s="124"/>
      <c r="E54" s="124"/>
      <c r="F54" s="124"/>
      <c r="G54" s="124"/>
    </row>
    <row r="55" spans="1:7" ht="12.75">
      <c r="A55" s="124"/>
      <c r="B55" s="124"/>
      <c r="C55" s="124"/>
      <c r="D55" s="124"/>
      <c r="E55" s="124"/>
      <c r="F55" s="124"/>
      <c r="G55" s="124"/>
    </row>
    <row r="56" spans="1:7" ht="12.75">
      <c r="A56" s="124"/>
      <c r="B56" s="124"/>
      <c r="C56" s="124"/>
      <c r="D56" s="124"/>
      <c r="E56" s="124"/>
      <c r="F56" s="124"/>
      <c r="G56" s="124"/>
    </row>
    <row r="57" spans="1:7" ht="12.75">
      <c r="A57" s="118"/>
      <c r="B57" s="124"/>
      <c r="C57" s="124"/>
      <c r="D57" s="124"/>
      <c r="E57" s="124"/>
      <c r="F57" s="124"/>
      <c r="G57" s="124"/>
    </row>
    <row r="58" spans="1:7" ht="12.75">
      <c r="A58" s="118"/>
      <c r="B58" s="118"/>
      <c r="C58" s="124"/>
      <c r="D58" s="124"/>
      <c r="E58" s="124"/>
      <c r="F58" s="124"/>
      <c r="G58" s="124"/>
    </row>
    <row r="59" spans="1:7" ht="12.75">
      <c r="A59" s="118"/>
      <c r="B59" s="124"/>
      <c r="C59" s="124"/>
      <c r="D59" s="124"/>
      <c r="E59" s="124"/>
      <c r="F59" s="124"/>
      <c r="G59" s="124"/>
    </row>
    <row r="60" spans="1:7" ht="12.75">
      <c r="A60" s="118"/>
      <c r="B60" s="124"/>
      <c r="C60" s="124"/>
      <c r="D60" s="124"/>
      <c r="E60" s="124"/>
      <c r="F60" s="124"/>
      <c r="G60" s="124"/>
    </row>
    <row r="61" spans="1:7" ht="12.75">
      <c r="A61" s="118"/>
      <c r="B61" s="134"/>
      <c r="C61" s="134"/>
      <c r="D61" s="135"/>
      <c r="E61" s="124"/>
      <c r="F61" s="124"/>
      <c r="G61" s="124"/>
    </row>
    <row r="62" spans="1:7" ht="12.75">
      <c r="A62" s="118"/>
      <c r="B62" s="134"/>
      <c r="C62" s="134"/>
      <c r="D62" s="135"/>
      <c r="E62" s="124"/>
      <c r="F62" s="124"/>
      <c r="G62" s="124"/>
    </row>
    <row r="63" spans="1:7" ht="12.75">
      <c r="A63" s="118"/>
      <c r="B63" s="136"/>
      <c r="C63" s="136"/>
      <c r="D63" s="137"/>
      <c r="E63" s="124"/>
      <c r="F63" s="124"/>
      <c r="G63" s="124"/>
    </row>
    <row r="64" spans="1:7" ht="12.75">
      <c r="A64" s="118"/>
      <c r="B64" s="136"/>
      <c r="C64" s="136"/>
      <c r="D64" s="136"/>
      <c r="E64" s="124"/>
      <c r="F64" s="124"/>
      <c r="G64" s="124"/>
    </row>
    <row r="65" spans="1:7" ht="12.75">
      <c r="A65" s="118"/>
      <c r="B65" s="136"/>
      <c r="C65" s="136"/>
      <c r="D65" s="136"/>
      <c r="E65" s="124"/>
      <c r="F65" s="124"/>
      <c r="G65" s="124"/>
    </row>
    <row r="66" spans="1:7" ht="12.75">
      <c r="A66" s="124"/>
      <c r="B66" s="138"/>
      <c r="C66" s="138"/>
      <c r="D66" s="136"/>
      <c r="E66" s="124"/>
      <c r="F66" s="124"/>
      <c r="G66" s="124"/>
    </row>
    <row r="67" spans="1:7" ht="12.75">
      <c r="A67" s="124"/>
      <c r="B67" s="139"/>
      <c r="C67" s="139"/>
      <c r="D67" s="139"/>
      <c r="E67" s="124"/>
      <c r="F67" s="124"/>
      <c r="G67" s="124"/>
    </row>
    <row r="68" spans="1:7" ht="12.75">
      <c r="A68" s="124"/>
      <c r="B68" s="140"/>
      <c r="C68" s="141"/>
      <c r="D68" s="142"/>
      <c r="E68" s="124"/>
      <c r="F68" s="124"/>
      <c r="G68" s="124"/>
    </row>
    <row r="69" spans="1:7" ht="12.75">
      <c r="A69" s="124"/>
      <c r="B69" s="140"/>
      <c r="C69" s="140"/>
      <c r="D69" s="143"/>
      <c r="E69" s="124"/>
      <c r="F69" s="124"/>
      <c r="G69" s="124"/>
    </row>
    <row r="70" spans="1:7" ht="12.75">
      <c r="A70" s="84"/>
      <c r="B70" s="140"/>
      <c r="C70" s="140"/>
      <c r="D70" s="143"/>
      <c r="E70" s="124"/>
      <c r="F70" s="124"/>
      <c r="G70" s="124"/>
    </row>
    <row r="71" spans="1:7" ht="12.75">
      <c r="A71" s="84"/>
      <c r="B71" s="140"/>
      <c r="C71" s="140"/>
      <c r="D71" s="143"/>
      <c r="E71" s="124"/>
      <c r="F71" s="124"/>
      <c r="G71" s="124"/>
    </row>
    <row r="72" spans="1:7" ht="12.75">
      <c r="A72" s="124"/>
      <c r="B72" s="140"/>
      <c r="C72" s="140"/>
      <c r="D72" s="143"/>
      <c r="E72" s="124"/>
      <c r="F72" s="124"/>
      <c r="G72" s="124"/>
    </row>
    <row r="73" spans="1:7" ht="12.75">
      <c r="A73" s="124"/>
      <c r="B73" s="140"/>
      <c r="C73" s="140"/>
      <c r="D73" s="143"/>
      <c r="E73" s="124"/>
      <c r="F73" s="124"/>
      <c r="G73" s="124"/>
    </row>
    <row r="74" spans="1:7" ht="12.75">
      <c r="A74" s="118"/>
      <c r="B74" s="124"/>
      <c r="C74" s="124"/>
      <c r="D74" s="143"/>
      <c r="E74" s="124"/>
      <c r="F74" s="124"/>
      <c r="G74" s="124"/>
    </row>
    <row r="75" spans="1:7" ht="12.75">
      <c r="A75" s="118"/>
      <c r="B75" s="124"/>
      <c r="C75" s="124"/>
      <c r="D75" s="143"/>
      <c r="E75" s="124"/>
      <c r="F75" s="124"/>
      <c r="G75" s="124"/>
    </row>
    <row r="76" spans="1:7" ht="12.75">
      <c r="A76" s="118"/>
      <c r="B76" s="124"/>
      <c r="C76" s="124"/>
      <c r="D76" s="124"/>
      <c r="E76" s="124"/>
      <c r="F76" s="124"/>
      <c r="G76" s="124"/>
    </row>
    <row r="77" spans="1:7" ht="12.75">
      <c r="A77" s="124"/>
      <c r="B77" s="124"/>
      <c r="C77" s="124"/>
      <c r="D77" s="124"/>
      <c r="E77" s="124"/>
      <c r="F77" s="124"/>
      <c r="G77" s="124"/>
    </row>
    <row r="78" spans="1:7" ht="12.75">
      <c r="A78" s="124"/>
      <c r="B78" s="124"/>
      <c r="C78" s="124"/>
      <c r="D78" s="124"/>
      <c r="E78" s="124"/>
      <c r="F78" s="124"/>
      <c r="G78" s="124"/>
    </row>
    <row r="79" spans="1:7" ht="12.75">
      <c r="A79" s="124"/>
      <c r="B79" s="124"/>
      <c r="C79" s="124"/>
      <c r="D79" s="124"/>
      <c r="E79" s="124"/>
      <c r="F79" s="124"/>
      <c r="G79" s="124"/>
    </row>
    <row r="80" spans="1:7" ht="12.75">
      <c r="A80" s="124"/>
      <c r="B80" s="124"/>
      <c r="C80" s="124"/>
      <c r="D80" s="124"/>
      <c r="E80" s="124"/>
      <c r="F80" s="124"/>
      <c r="G80" s="124"/>
    </row>
    <row r="81" spans="1:7" ht="12.75">
      <c r="A81" s="124"/>
      <c r="B81" s="124"/>
      <c r="C81" s="124"/>
      <c r="D81" s="124"/>
      <c r="E81" s="124"/>
      <c r="F81" s="124"/>
      <c r="G81" s="124"/>
    </row>
    <row r="82" spans="1:7" ht="12.75">
      <c r="A82" s="124"/>
      <c r="B82" s="124"/>
      <c r="C82" s="124"/>
      <c r="D82" s="124"/>
      <c r="E82" s="124"/>
      <c r="F82" s="124"/>
      <c r="G82" s="124"/>
    </row>
    <row r="83" spans="1:7" ht="12.75">
      <c r="A83" s="124"/>
      <c r="B83" s="124"/>
      <c r="C83" s="124"/>
      <c r="D83" s="124"/>
      <c r="E83" s="124"/>
      <c r="F83" s="124"/>
      <c r="G83" s="124"/>
    </row>
    <row r="84" spans="1:7" ht="12.75">
      <c r="A84" s="124"/>
      <c r="B84" s="124"/>
      <c r="C84" s="124"/>
      <c r="D84" s="124"/>
      <c r="E84" s="124"/>
      <c r="F84" s="124"/>
      <c r="G84" s="124"/>
    </row>
    <row r="85" spans="1:7" ht="12.75">
      <c r="A85" s="124"/>
      <c r="B85" s="124"/>
      <c r="C85" s="124"/>
      <c r="D85" s="124"/>
      <c r="E85" s="124"/>
      <c r="F85" s="124"/>
      <c r="G85" s="124"/>
    </row>
    <row r="86" spans="1:7" ht="12.75">
      <c r="A86" s="124"/>
      <c r="B86" s="124"/>
      <c r="C86" s="124"/>
      <c r="D86" s="124"/>
      <c r="E86" s="124"/>
      <c r="F86" s="124"/>
      <c r="G86" s="124"/>
    </row>
    <row r="87" spans="1:7" ht="12.75">
      <c r="A87" s="124"/>
      <c r="B87" s="124"/>
      <c r="C87" s="124"/>
      <c r="D87" s="124"/>
      <c r="E87" s="124"/>
      <c r="F87" s="124"/>
      <c r="G87" s="124"/>
    </row>
    <row r="88" spans="1:7" ht="12.75">
      <c r="A88" s="124"/>
      <c r="B88" s="124"/>
      <c r="C88" s="124"/>
      <c r="D88" s="124"/>
      <c r="E88" s="124"/>
      <c r="F88" s="124"/>
      <c r="G88" s="124"/>
    </row>
    <row r="89" spans="1:7" ht="12.75">
      <c r="A89" s="124"/>
      <c r="B89" s="124"/>
      <c r="C89" s="124"/>
      <c r="D89" s="124"/>
      <c r="E89" s="124"/>
      <c r="F89" s="124"/>
      <c r="G89" s="124"/>
    </row>
    <row r="90" spans="1:7" ht="12.75">
      <c r="A90" s="118"/>
      <c r="B90" s="124"/>
      <c r="C90" s="124"/>
      <c r="D90" s="124"/>
      <c r="E90" s="124"/>
      <c r="F90" s="124"/>
      <c r="G90" s="124"/>
    </row>
    <row r="91" spans="1:7" ht="12.75">
      <c r="A91" s="118"/>
      <c r="B91" s="124"/>
      <c r="C91" s="124"/>
      <c r="D91" s="124"/>
      <c r="E91" s="124"/>
      <c r="F91" s="124"/>
      <c r="G91" s="124"/>
    </row>
    <row r="92" spans="1:7" ht="12.75">
      <c r="A92" s="118"/>
      <c r="B92" s="124"/>
      <c r="C92" s="124"/>
      <c r="D92" s="124"/>
      <c r="E92" s="124"/>
      <c r="F92" s="124"/>
      <c r="G92" s="124"/>
    </row>
    <row r="93" spans="1:7" ht="12.75">
      <c r="A93" s="118"/>
      <c r="B93" s="124"/>
      <c r="C93" s="124"/>
      <c r="D93" s="124"/>
      <c r="E93" s="124"/>
      <c r="F93" s="124"/>
      <c r="G93" s="124"/>
    </row>
    <row r="94" spans="1:7" ht="12.75">
      <c r="A94" s="124"/>
      <c r="B94" s="124"/>
      <c r="C94" s="124"/>
      <c r="D94" s="124"/>
      <c r="E94" s="124"/>
      <c r="F94" s="124"/>
      <c r="G94" s="124"/>
    </row>
    <row r="95" spans="1:7" ht="12.75">
      <c r="A95" s="124"/>
      <c r="B95" s="124"/>
      <c r="C95" s="124"/>
      <c r="D95" s="124"/>
      <c r="E95" s="124"/>
      <c r="F95" s="124"/>
      <c r="G95" s="124"/>
    </row>
    <row r="96" spans="1:7" ht="12.75">
      <c r="A96" s="124"/>
      <c r="B96" s="124"/>
      <c r="C96" s="124"/>
      <c r="D96" s="124"/>
      <c r="E96" s="124"/>
      <c r="F96" s="124"/>
      <c r="G96" s="124"/>
    </row>
    <row r="97" spans="1:7" ht="12.75">
      <c r="A97" s="124"/>
      <c r="B97" s="124"/>
      <c r="C97" s="124"/>
      <c r="D97" s="124"/>
      <c r="E97" s="124"/>
      <c r="F97" s="124"/>
      <c r="G97" s="124"/>
    </row>
    <row r="98" spans="1:7" ht="12.75">
      <c r="A98" s="124"/>
      <c r="B98" s="124"/>
      <c r="C98" s="124"/>
      <c r="D98" s="124"/>
      <c r="E98" s="124"/>
      <c r="F98" s="124"/>
      <c r="G98" s="124"/>
    </row>
    <row r="99" spans="1:7" ht="12.75">
      <c r="A99" s="124"/>
      <c r="B99" s="124"/>
      <c r="C99" s="124"/>
      <c r="D99" s="124"/>
      <c r="E99" s="124"/>
      <c r="F99" s="124"/>
      <c r="G99" s="124"/>
    </row>
    <row r="100" spans="1:7" ht="12.75">
      <c r="A100" s="124"/>
      <c r="B100" s="124"/>
      <c r="C100" s="124"/>
      <c r="D100" s="124"/>
      <c r="E100" s="124"/>
      <c r="F100" s="124"/>
      <c r="G100" s="124"/>
    </row>
    <row r="101" spans="1:7" ht="12.75">
      <c r="A101" s="124"/>
      <c r="B101" s="124"/>
      <c r="C101" s="124"/>
      <c r="D101" s="124"/>
      <c r="E101" s="124"/>
      <c r="F101" s="124"/>
      <c r="G101" s="124"/>
    </row>
    <row r="102" spans="1:7" ht="12.75">
      <c r="A102" s="124"/>
      <c r="B102" s="124"/>
      <c r="C102" s="124"/>
      <c r="D102" s="124"/>
      <c r="E102" s="124"/>
      <c r="F102" s="124"/>
      <c r="G102" s="124"/>
    </row>
    <row r="103" spans="1:7" ht="12.75">
      <c r="A103" s="124"/>
      <c r="B103" s="124"/>
      <c r="C103" s="124"/>
      <c r="D103" s="124"/>
      <c r="E103" s="124"/>
      <c r="F103" s="124"/>
      <c r="G103" s="124"/>
    </row>
    <row r="104" spans="1:7" ht="12.75">
      <c r="A104" s="124"/>
      <c r="B104" s="124"/>
      <c r="C104" s="124"/>
      <c r="D104" s="124"/>
      <c r="E104" s="124"/>
      <c r="F104" s="124"/>
      <c r="G104" s="124"/>
    </row>
    <row r="105" spans="1:7" ht="12.75">
      <c r="A105" s="124"/>
      <c r="B105" s="124"/>
      <c r="C105" s="124"/>
      <c r="D105" s="124"/>
      <c r="E105" s="124"/>
      <c r="F105" s="124"/>
      <c r="G105" s="124"/>
    </row>
    <row r="106" spans="1:7" ht="12.75">
      <c r="A106" s="124"/>
      <c r="B106" s="124"/>
      <c r="C106" s="124"/>
      <c r="D106" s="124"/>
      <c r="E106" s="124"/>
      <c r="F106" s="124"/>
      <c r="G106" s="124"/>
    </row>
    <row r="107" spans="1:7" ht="12.75">
      <c r="A107" s="124"/>
      <c r="B107" s="124"/>
      <c r="C107" s="124"/>
      <c r="D107" s="124"/>
      <c r="E107" s="124"/>
      <c r="F107" s="124"/>
      <c r="G107" s="124"/>
    </row>
    <row r="108" spans="1:7" ht="12.75">
      <c r="A108" s="124"/>
      <c r="B108" s="124"/>
      <c r="C108" s="124"/>
      <c r="D108" s="124"/>
      <c r="E108" s="124"/>
      <c r="F108" s="124"/>
      <c r="G108" s="124"/>
    </row>
    <row r="109" spans="1:7" ht="12.75">
      <c r="A109" s="124"/>
      <c r="B109" s="124"/>
      <c r="C109" s="124"/>
      <c r="D109" s="124"/>
      <c r="E109" s="124"/>
      <c r="F109" s="124"/>
      <c r="G109" s="124"/>
    </row>
    <row r="110" spans="1:7" ht="12.75">
      <c r="A110" s="118"/>
      <c r="B110" s="124"/>
      <c r="C110" s="124"/>
      <c r="D110" s="124"/>
      <c r="E110" s="124"/>
      <c r="F110" s="124"/>
      <c r="G110" s="124"/>
    </row>
    <row r="111" spans="1:7" ht="12.75">
      <c r="A111" s="118"/>
      <c r="B111" s="124"/>
      <c r="C111" s="124"/>
      <c r="D111" s="124"/>
      <c r="E111" s="124"/>
      <c r="F111" s="124"/>
      <c r="G111" s="124"/>
    </row>
    <row r="112" spans="1:7" ht="12.75">
      <c r="A112" s="118"/>
      <c r="B112" s="124"/>
      <c r="C112" s="124"/>
      <c r="D112" s="124"/>
      <c r="E112" s="124"/>
      <c r="F112" s="124"/>
      <c r="G112" s="124"/>
    </row>
    <row r="113" spans="1:7" ht="12.75">
      <c r="A113" s="118"/>
      <c r="B113" s="124"/>
      <c r="C113" s="124"/>
      <c r="D113" s="124"/>
      <c r="E113" s="124"/>
      <c r="F113" s="124"/>
      <c r="G113" s="124"/>
    </row>
    <row r="114" spans="1:7" ht="12.75">
      <c r="A114" s="118"/>
      <c r="B114" s="134"/>
      <c r="C114" s="134"/>
      <c r="D114" s="135"/>
      <c r="E114" s="124"/>
      <c r="F114" s="124"/>
      <c r="G114" s="124"/>
    </row>
    <row r="115" spans="1:7" ht="12.75">
      <c r="A115" s="118"/>
      <c r="B115" s="134"/>
      <c r="C115" s="134"/>
      <c r="D115" s="135"/>
      <c r="E115" s="124"/>
      <c r="F115" s="124"/>
      <c r="G115" s="124"/>
    </row>
    <row r="116" spans="1:7" ht="12.75">
      <c r="A116" s="118"/>
      <c r="B116" s="136"/>
      <c r="C116" s="136"/>
      <c r="D116" s="137"/>
      <c r="E116" s="124"/>
      <c r="F116" s="124"/>
      <c r="G116" s="124"/>
    </row>
    <row r="117" spans="1:7" ht="12.75">
      <c r="A117" s="118"/>
      <c r="B117" s="136"/>
      <c r="C117" s="136"/>
      <c r="D117" s="136"/>
      <c r="E117" s="124"/>
      <c r="F117" s="124"/>
      <c r="G117" s="124"/>
    </row>
    <row r="118" spans="1:7" ht="12.75">
      <c r="A118" s="118"/>
      <c r="B118" s="136"/>
      <c r="C118" s="136"/>
      <c r="D118" s="136"/>
      <c r="E118" s="124"/>
      <c r="F118" s="124"/>
      <c r="G118" s="124"/>
    </row>
    <row r="119" spans="1:7" ht="12.75">
      <c r="A119" s="124"/>
      <c r="B119" s="136"/>
      <c r="C119" s="136"/>
      <c r="D119" s="136"/>
      <c r="E119" s="124"/>
      <c r="F119" s="124"/>
      <c r="G119" s="124"/>
    </row>
    <row r="120" spans="1:7" ht="12.75">
      <c r="A120" s="124"/>
      <c r="B120" s="139"/>
      <c r="C120" s="139"/>
      <c r="D120" s="139"/>
      <c r="E120" s="124"/>
      <c r="F120" s="124"/>
      <c r="G120" s="124"/>
    </row>
    <row r="121" spans="1:7" ht="12.75">
      <c r="A121" s="124"/>
      <c r="B121" s="139"/>
      <c r="C121" s="139"/>
      <c r="D121" s="139"/>
      <c r="E121" s="124"/>
      <c r="F121" s="124"/>
      <c r="G121" s="124"/>
    </row>
    <row r="122" spans="1:7" ht="12.75">
      <c r="A122" s="84"/>
      <c r="B122" s="139"/>
      <c r="C122" s="139"/>
      <c r="D122" s="139"/>
      <c r="E122" s="124"/>
      <c r="F122" s="124"/>
      <c r="G122" s="124"/>
    </row>
    <row r="123" spans="1:7" ht="12.75">
      <c r="A123" s="84"/>
      <c r="B123" s="139"/>
      <c r="C123" s="139"/>
      <c r="D123" s="139"/>
      <c r="E123" s="124"/>
      <c r="F123" s="124"/>
      <c r="G123" s="124"/>
    </row>
    <row r="124" spans="1:7" ht="12.75">
      <c r="A124" s="124"/>
      <c r="B124" s="139"/>
      <c r="C124" s="139"/>
      <c r="D124" s="139"/>
      <c r="E124" s="124"/>
      <c r="F124" s="124"/>
      <c r="G124" s="124"/>
    </row>
    <row r="125" spans="1:7" ht="12.75">
      <c r="A125" s="124"/>
      <c r="B125" s="139"/>
      <c r="C125" s="139"/>
      <c r="D125" s="139"/>
      <c r="E125" s="124"/>
      <c r="F125" s="124"/>
      <c r="G125" s="124"/>
    </row>
    <row r="126" spans="1:7" ht="12.75">
      <c r="A126" s="124"/>
      <c r="B126" s="139"/>
      <c r="C126" s="139"/>
      <c r="D126" s="139"/>
      <c r="E126" s="124"/>
      <c r="F126" s="124"/>
      <c r="G126" s="124"/>
    </row>
    <row r="127" spans="1:7" ht="12.75">
      <c r="A127" s="118"/>
      <c r="B127" s="139"/>
      <c r="C127" s="139"/>
      <c r="D127" s="139"/>
      <c r="E127" s="124"/>
      <c r="F127" s="124"/>
      <c r="G127" s="124"/>
    </row>
    <row r="128" spans="1:7" ht="12.75">
      <c r="A128" s="118"/>
      <c r="B128" s="136"/>
      <c r="C128" s="136"/>
      <c r="D128" s="143"/>
      <c r="E128" s="124"/>
      <c r="F128" s="124"/>
      <c r="G128" s="124"/>
    </row>
    <row r="129" spans="1:7" ht="12.75">
      <c r="A129" s="118"/>
      <c r="B129" s="136"/>
      <c r="C129" s="136"/>
      <c r="D129" s="143"/>
      <c r="E129" s="124"/>
      <c r="F129" s="124"/>
      <c r="G129" s="124"/>
    </row>
    <row r="130" spans="1:7" ht="12.75">
      <c r="A130" s="124"/>
      <c r="B130" s="124"/>
      <c r="C130" s="124"/>
      <c r="D130" s="124"/>
      <c r="E130" s="124"/>
      <c r="F130" s="124"/>
      <c r="G130" s="124"/>
    </row>
    <row r="131" spans="1:7" ht="12.75">
      <c r="A131" s="124"/>
      <c r="B131" s="124"/>
      <c r="C131" s="124"/>
      <c r="D131" s="124"/>
      <c r="E131" s="124"/>
      <c r="F131" s="124"/>
      <c r="G131" s="124"/>
    </row>
    <row r="132" spans="1:7" ht="12.75">
      <c r="A132" s="124"/>
      <c r="B132" s="124"/>
      <c r="C132" s="124"/>
      <c r="D132" s="124"/>
      <c r="E132" s="124"/>
      <c r="F132" s="124"/>
      <c r="G132" s="124"/>
    </row>
    <row r="133" spans="1:7" ht="12.75">
      <c r="A133" s="124"/>
      <c r="B133" s="124"/>
      <c r="C133" s="124"/>
      <c r="D133" s="124"/>
      <c r="E133" s="124"/>
      <c r="F133" s="124"/>
      <c r="G133" s="124"/>
    </row>
    <row r="134" spans="1:7" ht="12.75">
      <c r="A134" s="124"/>
      <c r="B134" s="124"/>
      <c r="C134" s="124"/>
      <c r="D134" s="124"/>
      <c r="E134" s="124"/>
      <c r="F134" s="124"/>
      <c r="G134" s="124"/>
    </row>
    <row r="135" spans="1:7" ht="12.75">
      <c r="A135" s="124"/>
      <c r="B135" s="124"/>
      <c r="C135" s="124"/>
      <c r="D135" s="124"/>
      <c r="E135" s="124"/>
      <c r="F135" s="124"/>
      <c r="G135" s="124"/>
    </row>
    <row r="136" spans="1:7" ht="12.75">
      <c r="A136" s="124"/>
      <c r="B136" s="124"/>
      <c r="C136" s="124"/>
      <c r="D136" s="124"/>
      <c r="E136" s="124"/>
      <c r="F136" s="124"/>
      <c r="G136" s="124"/>
    </row>
    <row r="137" spans="1:7" ht="12.75">
      <c r="A137" s="124"/>
      <c r="B137" s="124"/>
      <c r="C137" s="124"/>
      <c r="D137" s="124"/>
      <c r="E137" s="124"/>
      <c r="F137" s="124"/>
      <c r="G137" s="124"/>
    </row>
    <row r="138" spans="1:7" ht="12.75">
      <c r="A138" s="124"/>
      <c r="B138" s="124"/>
      <c r="C138" s="124"/>
      <c r="D138" s="124"/>
      <c r="E138" s="124"/>
      <c r="F138" s="124"/>
      <c r="G138" s="124"/>
    </row>
    <row r="139" spans="1:7" ht="12.75">
      <c r="A139" s="124"/>
      <c r="B139" s="124"/>
      <c r="C139" s="124"/>
      <c r="D139" s="124"/>
      <c r="E139" s="124"/>
      <c r="F139" s="124"/>
      <c r="G139" s="124"/>
    </row>
    <row r="140" spans="1:7" ht="12.75">
      <c r="A140" s="124"/>
      <c r="B140" s="124"/>
      <c r="C140" s="124"/>
      <c r="D140" s="124"/>
      <c r="E140" s="124"/>
      <c r="F140" s="124"/>
      <c r="G140" s="124"/>
    </row>
    <row r="141" spans="1:7" ht="12.75">
      <c r="A141" s="124"/>
      <c r="B141" s="124"/>
      <c r="C141" s="124"/>
      <c r="D141" s="124"/>
      <c r="E141" s="124"/>
      <c r="F141" s="124"/>
      <c r="G141" s="124"/>
    </row>
    <row r="142" spans="1:7" ht="12.75">
      <c r="A142" s="124"/>
      <c r="B142" s="124"/>
      <c r="C142" s="124"/>
      <c r="D142" s="124"/>
      <c r="E142" s="124"/>
      <c r="F142" s="124"/>
      <c r="G142" s="124"/>
    </row>
    <row r="143" spans="1:7" ht="12.75">
      <c r="A143" s="124"/>
      <c r="B143" s="124"/>
      <c r="C143" s="124"/>
      <c r="D143" s="124"/>
      <c r="E143" s="124"/>
      <c r="F143" s="124"/>
      <c r="G143" s="124"/>
    </row>
    <row r="144" spans="1:7" ht="12.75">
      <c r="A144" s="124"/>
      <c r="B144" s="124"/>
      <c r="C144" s="124"/>
      <c r="D144" s="124"/>
      <c r="E144" s="124"/>
      <c r="F144" s="124"/>
      <c r="G144" s="124"/>
    </row>
    <row r="145" spans="1:7" ht="12.75">
      <c r="A145" s="118"/>
      <c r="B145" s="124"/>
      <c r="C145" s="124"/>
      <c r="D145" s="124"/>
      <c r="E145" s="124"/>
      <c r="F145" s="124"/>
      <c r="G145" s="124"/>
    </row>
    <row r="146" spans="1:7" ht="12.75">
      <c r="A146" s="118"/>
      <c r="B146" s="124"/>
      <c r="C146" s="124"/>
      <c r="D146" s="124"/>
      <c r="E146" s="124"/>
      <c r="F146" s="124"/>
      <c r="G146" s="124"/>
    </row>
    <row r="147" spans="1:7" ht="12.75">
      <c r="A147" s="124"/>
      <c r="B147" s="124"/>
      <c r="C147" s="124"/>
      <c r="D147" s="124"/>
      <c r="E147" s="124"/>
      <c r="F147" s="124"/>
      <c r="G147" s="124"/>
    </row>
    <row r="148" spans="1:7" ht="12.75">
      <c r="A148" s="124"/>
      <c r="B148" s="124"/>
      <c r="C148" s="124"/>
      <c r="D148" s="124"/>
      <c r="E148" s="124"/>
      <c r="F148" s="124"/>
      <c r="G148" s="124"/>
    </row>
    <row r="149" spans="1:7" ht="12.75">
      <c r="A149" s="124"/>
      <c r="B149" s="124"/>
      <c r="C149" s="124"/>
      <c r="D149" s="124"/>
      <c r="E149" s="124"/>
      <c r="F149" s="124"/>
      <c r="G149" s="124"/>
    </row>
    <row r="150" spans="1:7" ht="12.75">
      <c r="A150" s="124"/>
      <c r="B150" s="124"/>
      <c r="C150" s="124"/>
      <c r="D150" s="124"/>
      <c r="E150" s="124"/>
      <c r="F150" s="124"/>
      <c r="G150" s="124"/>
    </row>
    <row r="151" spans="1:7" ht="12.75">
      <c r="A151" s="124"/>
      <c r="B151" s="124"/>
      <c r="C151" s="124"/>
      <c r="D151" s="124"/>
      <c r="E151" s="124"/>
      <c r="F151" s="124"/>
      <c r="G151" s="124"/>
    </row>
    <row r="152" spans="1:7" ht="12.75">
      <c r="A152" s="124"/>
      <c r="B152" s="124"/>
      <c r="C152" s="124"/>
      <c r="D152" s="124"/>
      <c r="E152" s="124"/>
      <c r="F152" s="124"/>
      <c r="G152" s="124"/>
    </row>
    <row r="153" spans="1:7" ht="12.75">
      <c r="A153" s="124"/>
      <c r="B153" s="124"/>
      <c r="C153" s="124"/>
      <c r="D153" s="124"/>
      <c r="E153" s="124"/>
      <c r="F153" s="124"/>
      <c r="G153" s="124"/>
    </row>
    <row r="154" spans="1:7" ht="12.75">
      <c r="A154" s="124"/>
      <c r="B154" s="124"/>
      <c r="C154" s="124"/>
      <c r="D154" s="124"/>
      <c r="E154" s="124"/>
      <c r="F154" s="124"/>
      <c r="G154" s="124"/>
    </row>
    <row r="155" spans="1:7" ht="12.75">
      <c r="A155" s="124"/>
      <c r="B155" s="124"/>
      <c r="C155" s="124"/>
      <c r="D155" s="124"/>
      <c r="E155" s="124"/>
      <c r="F155" s="124"/>
      <c r="G155" s="124"/>
    </row>
    <row r="156" spans="1:7" ht="12.75">
      <c r="A156" s="124"/>
      <c r="B156" s="124"/>
      <c r="C156" s="124"/>
      <c r="D156" s="124"/>
      <c r="E156" s="124"/>
      <c r="F156" s="124"/>
      <c r="G156" s="124"/>
    </row>
    <row r="157" spans="1:7" ht="12.75">
      <c r="A157" s="124"/>
      <c r="B157" s="124"/>
      <c r="C157" s="124"/>
      <c r="D157" s="124"/>
      <c r="E157" s="124"/>
      <c r="F157" s="124"/>
      <c r="G157" s="124"/>
    </row>
    <row r="158" spans="1:7" ht="12.75">
      <c r="A158" s="124"/>
      <c r="B158" s="124"/>
      <c r="C158" s="124"/>
      <c r="D158" s="124"/>
      <c r="E158" s="124"/>
      <c r="F158" s="124"/>
      <c r="G158" s="124"/>
    </row>
    <row r="159" spans="1:7" ht="12.75">
      <c r="A159" s="124"/>
      <c r="B159" s="124"/>
      <c r="C159" s="124"/>
      <c r="D159" s="124"/>
      <c r="E159" s="124"/>
      <c r="F159" s="124"/>
      <c r="G159" s="124"/>
    </row>
    <row r="160" spans="1:7" ht="12.75">
      <c r="A160" s="124"/>
      <c r="B160" s="124"/>
      <c r="C160" s="124"/>
      <c r="D160" s="124"/>
      <c r="E160" s="124"/>
      <c r="F160" s="124"/>
      <c r="G160" s="124"/>
    </row>
    <row r="161" spans="1:7" ht="12.75">
      <c r="A161" s="124"/>
      <c r="B161" s="124"/>
      <c r="C161" s="124"/>
      <c r="D161" s="124"/>
      <c r="E161" s="124"/>
      <c r="F161" s="124"/>
      <c r="G161" s="124"/>
    </row>
    <row r="162" spans="1:7" ht="12.75">
      <c r="A162" s="124"/>
      <c r="B162" s="124"/>
      <c r="C162" s="124"/>
      <c r="D162" s="124"/>
      <c r="E162" s="124"/>
      <c r="F162" s="124"/>
      <c r="G162" s="124"/>
    </row>
    <row r="163" spans="1:7" ht="12.75">
      <c r="A163" s="124"/>
      <c r="B163" s="124"/>
      <c r="C163" s="124"/>
      <c r="D163" s="124"/>
      <c r="E163" s="124"/>
      <c r="F163" s="124"/>
      <c r="G163" s="124"/>
    </row>
    <row r="164" spans="1:7" ht="12.75">
      <c r="A164" s="124"/>
      <c r="B164" s="124"/>
      <c r="C164" s="124"/>
      <c r="D164" s="124"/>
      <c r="E164" s="124"/>
      <c r="F164" s="124"/>
      <c r="G164" s="124"/>
    </row>
    <row r="165" spans="1:7" ht="12.75">
      <c r="A165" s="124"/>
      <c r="B165" s="124"/>
      <c r="C165" s="124"/>
      <c r="D165" s="124"/>
      <c r="E165" s="124"/>
      <c r="F165" s="124"/>
      <c r="G165" s="124"/>
    </row>
    <row r="166" spans="1:7" ht="12.75">
      <c r="A166" s="124"/>
      <c r="B166" s="124"/>
      <c r="C166" s="124"/>
      <c r="D166" s="124"/>
      <c r="E166" s="124"/>
      <c r="F166" s="124"/>
      <c r="G166" s="124"/>
    </row>
    <row r="167" spans="1:7" ht="12.75">
      <c r="A167" s="124"/>
      <c r="B167" s="124"/>
      <c r="C167" s="124"/>
      <c r="D167" s="124"/>
      <c r="E167" s="124"/>
      <c r="F167" s="124"/>
      <c r="G167" s="124"/>
    </row>
    <row r="168" spans="1:7" ht="12.75">
      <c r="A168" s="124"/>
      <c r="B168" s="124"/>
      <c r="C168" s="124"/>
      <c r="D168" s="124"/>
      <c r="E168" s="124"/>
      <c r="F168" s="124"/>
      <c r="G168" s="124"/>
    </row>
    <row r="169" spans="1:7" ht="12.75">
      <c r="A169" s="124"/>
      <c r="B169" s="124"/>
      <c r="C169" s="124"/>
      <c r="D169" s="124"/>
      <c r="E169" s="124"/>
      <c r="F169" s="124"/>
      <c r="G169" s="124"/>
    </row>
    <row r="170" spans="1:7" ht="12.75">
      <c r="A170" s="118"/>
      <c r="B170" s="124"/>
      <c r="C170" s="124"/>
      <c r="D170" s="124"/>
      <c r="E170" s="124"/>
      <c r="F170" s="124"/>
      <c r="G170" s="124"/>
    </row>
    <row r="171" spans="1:7" ht="12.75">
      <c r="A171" s="118"/>
      <c r="B171" s="124"/>
      <c r="C171" s="124"/>
      <c r="D171" s="124"/>
      <c r="E171" s="124"/>
      <c r="F171" s="124"/>
      <c r="G171" s="124"/>
    </row>
    <row r="172" spans="1:7" ht="12.75">
      <c r="A172" s="118"/>
      <c r="B172" s="124"/>
      <c r="C172" s="124"/>
      <c r="D172" s="124"/>
      <c r="E172" s="124"/>
      <c r="F172" s="124"/>
      <c r="G172" s="124"/>
    </row>
    <row r="173" spans="1:7" ht="12.75">
      <c r="A173" s="118"/>
      <c r="B173" s="134"/>
      <c r="C173" s="134"/>
      <c r="D173" s="135"/>
      <c r="E173" s="124"/>
      <c r="F173" s="124"/>
      <c r="G173" s="124"/>
    </row>
    <row r="174" spans="1:7" ht="12.75">
      <c r="A174" s="118"/>
      <c r="B174" s="134"/>
      <c r="C174" s="134"/>
      <c r="D174" s="135"/>
      <c r="E174" s="124"/>
      <c r="F174" s="124"/>
      <c r="G174" s="124"/>
    </row>
    <row r="175" spans="1:7" ht="12.75">
      <c r="A175" s="118"/>
      <c r="B175" s="136"/>
      <c r="C175" s="136"/>
      <c r="D175" s="137"/>
      <c r="E175" s="124"/>
      <c r="F175" s="124"/>
      <c r="G175" s="124"/>
    </row>
    <row r="176" spans="1:7" ht="12.75">
      <c r="A176" s="118"/>
      <c r="B176" s="136"/>
      <c r="C176" s="136"/>
      <c r="D176" s="136"/>
      <c r="E176" s="124"/>
      <c r="F176" s="124"/>
      <c r="G176" s="124"/>
    </row>
    <row r="177" spans="1:7" ht="12.75">
      <c r="A177" s="118"/>
      <c r="B177" s="136"/>
      <c r="C177" s="136"/>
      <c r="D177" s="136"/>
      <c r="E177" s="124"/>
      <c r="F177" s="124"/>
      <c r="G177" s="124"/>
    </row>
    <row r="178" spans="1:7" ht="12.75">
      <c r="A178" s="124"/>
      <c r="B178" s="136"/>
      <c r="C178" s="136"/>
      <c r="D178" s="136"/>
      <c r="E178" s="124"/>
      <c r="F178" s="124"/>
      <c r="G178" s="124"/>
    </row>
    <row r="179" spans="1:7" ht="12.75">
      <c r="A179" s="124"/>
      <c r="B179" s="139"/>
      <c r="C179" s="139"/>
      <c r="D179" s="139"/>
      <c r="E179" s="124"/>
      <c r="F179" s="124"/>
      <c r="G179" s="124"/>
    </row>
    <row r="180" spans="1:7" ht="12.75">
      <c r="A180" s="124"/>
      <c r="B180" s="139"/>
      <c r="C180" s="139"/>
      <c r="D180" s="139"/>
      <c r="E180" s="124"/>
      <c r="F180" s="124"/>
      <c r="G180" s="124"/>
    </row>
    <row r="181" spans="1:7" ht="12.75">
      <c r="A181" s="84"/>
      <c r="B181" s="139"/>
      <c r="C181" s="139"/>
      <c r="D181" s="139"/>
      <c r="E181" s="124"/>
      <c r="F181" s="124"/>
      <c r="G181" s="124"/>
    </row>
    <row r="182" spans="1:7" ht="12.75">
      <c r="A182" s="84"/>
      <c r="B182" s="139"/>
      <c r="C182" s="139"/>
      <c r="D182" s="139"/>
      <c r="E182" s="124"/>
      <c r="F182" s="124"/>
      <c r="G182" s="124"/>
    </row>
    <row r="183" spans="1:7" ht="12.75">
      <c r="A183" s="124"/>
      <c r="B183" s="139"/>
      <c r="C183" s="139"/>
      <c r="D183" s="139"/>
      <c r="E183" s="124"/>
      <c r="F183" s="124"/>
      <c r="G183" s="124"/>
    </row>
    <row r="184" spans="1:7" ht="12.75">
      <c r="A184" s="124"/>
      <c r="B184" s="139"/>
      <c r="C184" s="139"/>
      <c r="D184" s="139"/>
      <c r="E184" s="124"/>
      <c r="F184" s="124"/>
      <c r="G184" s="124"/>
    </row>
    <row r="185" spans="1:7" ht="12.75">
      <c r="A185" s="118"/>
      <c r="B185" s="139"/>
      <c r="C185" s="139"/>
      <c r="D185" s="139"/>
      <c r="E185" s="124"/>
      <c r="F185" s="124"/>
      <c r="G185" s="124"/>
    </row>
    <row r="186" spans="1:7" ht="12.75">
      <c r="A186" s="118"/>
      <c r="B186" s="136"/>
      <c r="C186" s="136"/>
      <c r="D186" s="136"/>
      <c r="E186" s="124"/>
      <c r="F186" s="124"/>
      <c r="G186" s="124"/>
    </row>
    <row r="187" spans="1:7" ht="12.75">
      <c r="A187" s="124"/>
      <c r="B187" s="124"/>
      <c r="C187" s="124"/>
      <c r="D187" s="124"/>
      <c r="E187" s="124"/>
      <c r="F187" s="124"/>
      <c r="G187" s="124"/>
    </row>
    <row r="188" spans="1:7" ht="12.75">
      <c r="A188" s="124"/>
      <c r="B188" s="124"/>
      <c r="C188" s="124"/>
      <c r="D188" s="124"/>
      <c r="E188" s="124"/>
      <c r="F188" s="124"/>
      <c r="G188" s="124"/>
    </row>
    <row r="189" spans="1:7" ht="12.75">
      <c r="A189" s="124"/>
      <c r="B189" s="124"/>
      <c r="C189" s="124"/>
      <c r="D189" s="124"/>
      <c r="E189" s="124"/>
      <c r="F189" s="124"/>
      <c r="G189" s="124"/>
    </row>
    <row r="190" spans="1:7" ht="12.75">
      <c r="A190" s="124"/>
      <c r="B190" s="124"/>
      <c r="C190" s="124"/>
      <c r="D190" s="124"/>
      <c r="E190" s="124"/>
      <c r="F190" s="124"/>
      <c r="G190" s="124"/>
    </row>
    <row r="191" spans="1:7" ht="12.75">
      <c r="A191" s="124"/>
      <c r="B191" s="124"/>
      <c r="C191" s="124"/>
      <c r="D191" s="124"/>
      <c r="E191" s="124"/>
      <c r="F191" s="124"/>
      <c r="G191" s="124"/>
    </row>
    <row r="192" spans="1:7" ht="12.75">
      <c r="A192" s="124"/>
      <c r="B192" s="124"/>
      <c r="C192" s="124"/>
      <c r="D192" s="124"/>
      <c r="E192" s="124"/>
      <c r="F192" s="124"/>
      <c r="G192" s="124"/>
    </row>
    <row r="193" spans="1:7" ht="12.75">
      <c r="A193" s="124"/>
      <c r="B193" s="124"/>
      <c r="C193" s="124"/>
      <c r="D193" s="124"/>
      <c r="E193" s="124"/>
      <c r="F193" s="124"/>
      <c r="G193" s="124"/>
    </row>
    <row r="194" spans="1:7" ht="12.75">
      <c r="A194" s="124"/>
      <c r="B194" s="124"/>
      <c r="C194" s="124"/>
      <c r="D194" s="124"/>
      <c r="E194" s="124"/>
      <c r="F194" s="124"/>
      <c r="G194" s="124"/>
    </row>
    <row r="195" spans="1:7" ht="12.75">
      <c r="A195" s="124"/>
      <c r="B195" s="124"/>
      <c r="C195" s="124"/>
      <c r="D195" s="124"/>
      <c r="E195" s="124"/>
      <c r="F195" s="124"/>
      <c r="G195" s="124"/>
    </row>
    <row r="196" spans="1:7" ht="12.75">
      <c r="A196" s="124"/>
      <c r="B196" s="124"/>
      <c r="C196" s="124"/>
      <c r="D196" s="124"/>
      <c r="E196" s="124"/>
      <c r="F196" s="124"/>
      <c r="G196" s="124"/>
    </row>
    <row r="197" spans="1:7" ht="12.75">
      <c r="A197" s="124"/>
      <c r="B197" s="124"/>
      <c r="C197" s="124"/>
      <c r="D197" s="124"/>
      <c r="E197" s="124"/>
      <c r="F197" s="124"/>
      <c r="G197" s="124"/>
    </row>
    <row r="198" spans="1:7" ht="12.75">
      <c r="A198" s="124"/>
      <c r="B198" s="124"/>
      <c r="C198" s="124"/>
      <c r="D198" s="124"/>
      <c r="E198" s="124"/>
      <c r="F198" s="124"/>
      <c r="G198" s="124"/>
    </row>
    <row r="199" spans="1:7" ht="12.75">
      <c r="A199" s="124"/>
      <c r="B199" s="124"/>
      <c r="C199" s="124"/>
      <c r="D199" s="124"/>
      <c r="E199" s="124"/>
      <c r="F199" s="124"/>
      <c r="G199" s="124"/>
    </row>
    <row r="200" spans="1:7" ht="12.75">
      <c r="A200" s="124"/>
      <c r="B200" s="124"/>
      <c r="C200" s="124"/>
      <c r="D200" s="124"/>
      <c r="E200" s="124"/>
      <c r="F200" s="124"/>
      <c r="G200" s="124"/>
    </row>
    <row r="201" spans="1:7" ht="12.75">
      <c r="A201" s="118"/>
      <c r="B201" s="124"/>
      <c r="C201" s="124"/>
      <c r="D201" s="124"/>
      <c r="E201" s="124"/>
      <c r="F201" s="124"/>
      <c r="G201" s="124"/>
    </row>
    <row r="202" spans="1:7" ht="12.75">
      <c r="A202" s="118"/>
      <c r="B202" s="124"/>
      <c r="C202" s="124"/>
      <c r="D202" s="124"/>
      <c r="E202" s="124"/>
      <c r="F202" s="124"/>
      <c r="G202" s="124"/>
    </row>
    <row r="203" spans="1:7" ht="12.75">
      <c r="A203" s="118"/>
      <c r="B203" s="124"/>
      <c r="C203" s="124"/>
      <c r="D203" s="124"/>
      <c r="E203" s="124"/>
      <c r="F203" s="124"/>
      <c r="G203" s="124"/>
    </row>
    <row r="204" spans="1:7" ht="12.75">
      <c r="A204" s="124"/>
      <c r="B204" s="124"/>
      <c r="C204" s="124"/>
      <c r="D204" s="124"/>
      <c r="E204" s="124"/>
      <c r="F204" s="124"/>
      <c r="G204" s="124"/>
    </row>
    <row r="205" spans="1:7" ht="12.75">
      <c r="A205" s="124"/>
      <c r="B205" s="124"/>
      <c r="C205" s="124"/>
      <c r="D205" s="124"/>
      <c r="E205" s="124"/>
      <c r="F205" s="124"/>
      <c r="G205" s="124"/>
    </row>
    <row r="206" spans="1:7" ht="12.75">
      <c r="A206" s="124"/>
      <c r="B206" s="124"/>
      <c r="C206" s="124"/>
      <c r="D206" s="124"/>
      <c r="E206" s="124"/>
      <c r="F206" s="124"/>
      <c r="G206" s="124"/>
    </row>
    <row r="207" spans="1:7" ht="12.75">
      <c r="A207" s="124"/>
      <c r="B207" s="124"/>
      <c r="C207" s="124"/>
      <c r="D207" s="124"/>
      <c r="E207" s="124"/>
      <c r="F207" s="124"/>
      <c r="G207" s="124"/>
    </row>
    <row r="208" spans="1:7" ht="12.75">
      <c r="A208" s="124"/>
      <c r="B208" s="124"/>
      <c r="C208" s="124"/>
      <c r="D208" s="124"/>
      <c r="E208" s="124"/>
      <c r="F208" s="124"/>
      <c r="G208" s="124"/>
    </row>
    <row r="209" spans="1:7" ht="12.75">
      <c r="A209" s="124"/>
      <c r="B209" s="124"/>
      <c r="C209" s="124"/>
      <c r="D209" s="124"/>
      <c r="E209" s="124"/>
      <c r="F209" s="124"/>
      <c r="G209" s="124"/>
    </row>
    <row r="210" spans="1:7" ht="12.75">
      <c r="A210" s="124"/>
      <c r="B210" s="124"/>
      <c r="C210" s="124"/>
      <c r="D210" s="124"/>
      <c r="E210" s="124"/>
      <c r="F210" s="124"/>
      <c r="G210" s="124"/>
    </row>
    <row r="211" spans="1:7" ht="12.75">
      <c r="A211" s="124"/>
      <c r="B211" s="124"/>
      <c r="C211" s="124"/>
      <c r="D211" s="124"/>
      <c r="E211" s="124"/>
      <c r="F211" s="124"/>
      <c r="G211" s="124"/>
    </row>
    <row r="212" spans="1:7" ht="12.75">
      <c r="A212" s="124"/>
      <c r="B212" s="124"/>
      <c r="C212" s="124"/>
      <c r="D212" s="124"/>
      <c r="E212" s="124"/>
      <c r="F212" s="124"/>
      <c r="G212" s="124"/>
    </row>
    <row r="213" spans="1:7" ht="12.75">
      <c r="A213" s="124"/>
      <c r="B213" s="124"/>
      <c r="C213" s="124"/>
      <c r="D213" s="124"/>
      <c r="E213" s="124"/>
      <c r="F213" s="124"/>
      <c r="G213" s="124"/>
    </row>
    <row r="214" spans="1:7" ht="12.75">
      <c r="A214" s="124"/>
      <c r="B214" s="124"/>
      <c r="C214" s="124"/>
      <c r="D214" s="124"/>
      <c r="E214" s="124"/>
      <c r="F214" s="124"/>
      <c r="G214" s="124"/>
    </row>
    <row r="215" spans="1:7" ht="12.75">
      <c r="A215" s="124"/>
      <c r="B215" s="124"/>
      <c r="C215" s="124"/>
      <c r="D215" s="124"/>
      <c r="E215" s="124"/>
      <c r="F215" s="124"/>
      <c r="G215" s="124"/>
    </row>
    <row r="216" spans="1:7" ht="12.75">
      <c r="A216" s="124"/>
      <c r="B216" s="124"/>
      <c r="C216" s="124"/>
      <c r="D216" s="124"/>
      <c r="E216" s="124"/>
      <c r="F216" s="124"/>
      <c r="G216" s="124"/>
    </row>
    <row r="217" spans="1:7" ht="12.75">
      <c r="A217" s="124"/>
      <c r="B217" s="124"/>
      <c r="C217" s="124"/>
      <c r="D217" s="124"/>
      <c r="E217" s="124"/>
      <c r="F217" s="124"/>
      <c r="G217" s="124"/>
    </row>
    <row r="218" spans="1:7" ht="12.75">
      <c r="A218" s="124"/>
      <c r="B218" s="124"/>
      <c r="C218" s="124"/>
      <c r="D218" s="124"/>
      <c r="E218" s="124"/>
      <c r="F218" s="124"/>
      <c r="G218" s="124"/>
    </row>
    <row r="219" spans="1:7" ht="12.75">
      <c r="A219" s="124"/>
      <c r="B219" s="124"/>
      <c r="C219" s="124"/>
      <c r="D219" s="124"/>
      <c r="E219" s="124"/>
      <c r="F219" s="124"/>
      <c r="G219" s="124"/>
    </row>
    <row r="220" spans="1:7" ht="12.75">
      <c r="A220" s="124"/>
      <c r="B220" s="124"/>
      <c r="C220" s="124"/>
      <c r="D220" s="124"/>
      <c r="E220" s="124"/>
      <c r="F220" s="124"/>
      <c r="G220" s="124"/>
    </row>
    <row r="221" spans="1:7" ht="12.75">
      <c r="A221" s="124"/>
      <c r="B221" s="124"/>
      <c r="C221" s="124"/>
      <c r="D221" s="124"/>
      <c r="E221" s="124"/>
      <c r="F221" s="124"/>
      <c r="G221" s="124"/>
    </row>
    <row r="222" spans="1:7" ht="12.75">
      <c r="A222" s="124"/>
      <c r="B222" s="124"/>
      <c r="C222" s="124"/>
      <c r="D222" s="124"/>
      <c r="E222" s="124"/>
      <c r="F222" s="124"/>
      <c r="G222" s="124"/>
    </row>
    <row r="223" spans="1:7" ht="12.75">
      <c r="A223" s="124"/>
      <c r="B223" s="124"/>
      <c r="C223" s="124"/>
      <c r="D223" s="124"/>
      <c r="E223" s="124"/>
      <c r="F223" s="124"/>
      <c r="G223" s="124"/>
    </row>
    <row r="224" spans="1:7" ht="12.75">
      <c r="A224" s="124"/>
      <c r="B224" s="124"/>
      <c r="C224" s="124"/>
      <c r="D224" s="124"/>
      <c r="E224" s="124"/>
      <c r="F224" s="124"/>
      <c r="G224" s="124"/>
    </row>
    <row r="225" spans="1:7" ht="12.75">
      <c r="A225" s="124"/>
      <c r="B225" s="124"/>
      <c r="C225" s="124"/>
      <c r="D225" s="124"/>
      <c r="E225" s="124"/>
      <c r="F225" s="124"/>
      <c r="G225" s="124"/>
    </row>
    <row r="226" spans="1:7" ht="12.75">
      <c r="A226" s="124"/>
      <c r="B226" s="124"/>
      <c r="C226" s="124"/>
      <c r="D226" s="124"/>
      <c r="E226" s="124"/>
      <c r="F226" s="124"/>
      <c r="G226" s="124"/>
    </row>
    <row r="227" spans="1:7" ht="12.75">
      <c r="A227" s="124"/>
      <c r="B227" s="124"/>
      <c r="C227" s="124"/>
      <c r="D227" s="124"/>
      <c r="E227" s="124"/>
      <c r="F227" s="124"/>
      <c r="G227" s="124"/>
    </row>
    <row r="228" spans="1:7" ht="12.75">
      <c r="A228" s="124"/>
      <c r="B228" s="124"/>
      <c r="C228" s="124"/>
      <c r="D228" s="124"/>
      <c r="E228" s="124"/>
      <c r="F228" s="124"/>
      <c r="G228" s="124"/>
    </row>
    <row r="229" spans="1:7" ht="12.75">
      <c r="A229" s="124"/>
      <c r="B229" s="124"/>
      <c r="C229" s="124"/>
      <c r="D229" s="124"/>
      <c r="E229" s="124"/>
      <c r="F229" s="124"/>
      <c r="G229" s="124"/>
    </row>
    <row r="230" spans="1:7" ht="12.75">
      <c r="A230" s="124"/>
      <c r="B230" s="124"/>
      <c r="C230" s="124"/>
      <c r="D230" s="124"/>
      <c r="E230" s="124"/>
      <c r="F230" s="124"/>
      <c r="G230" s="124"/>
    </row>
    <row r="231" spans="1:7" ht="12.75">
      <c r="A231" s="124"/>
      <c r="B231" s="124"/>
      <c r="C231" s="124"/>
      <c r="D231" s="124"/>
      <c r="E231" s="124"/>
      <c r="F231" s="124"/>
      <c r="G231" s="124"/>
    </row>
    <row r="232" spans="1:7" ht="12.75">
      <c r="A232" s="124"/>
      <c r="B232" s="124"/>
      <c r="C232" s="124"/>
      <c r="D232" s="124"/>
      <c r="E232" s="124"/>
      <c r="F232" s="124"/>
      <c r="G232" s="124"/>
    </row>
    <row r="233" spans="1:7" ht="12.75">
      <c r="A233" s="118"/>
      <c r="B233" s="124"/>
      <c r="C233" s="124"/>
      <c r="D233" s="124"/>
      <c r="E233" s="124"/>
      <c r="F233" s="124"/>
      <c r="G233" s="124"/>
    </row>
    <row r="234" spans="1:7" ht="12.75">
      <c r="A234" s="118"/>
      <c r="B234" s="124"/>
      <c r="C234" s="124"/>
      <c r="D234" s="124"/>
      <c r="E234" s="124"/>
      <c r="F234" s="124"/>
      <c r="G234" s="124"/>
    </row>
    <row r="235" spans="1:7" ht="12.75">
      <c r="A235" s="118"/>
      <c r="B235" s="124"/>
      <c r="C235" s="124"/>
      <c r="D235" s="124"/>
      <c r="E235" s="124"/>
      <c r="F235" s="124"/>
      <c r="G235" s="124"/>
    </row>
    <row r="236" spans="1:7" ht="12.75">
      <c r="A236" s="118"/>
      <c r="B236" s="124"/>
      <c r="C236" s="124"/>
      <c r="D236" s="124"/>
      <c r="E236" s="124"/>
      <c r="F236" s="124"/>
      <c r="G236" s="124"/>
    </row>
    <row r="237" spans="1:7" ht="12.75">
      <c r="A237" s="118"/>
      <c r="B237" s="134"/>
      <c r="C237" s="134"/>
      <c r="D237" s="135"/>
      <c r="E237" s="124"/>
      <c r="F237" s="124"/>
      <c r="G237" s="124"/>
    </row>
    <row r="238" spans="1:7" ht="12.75">
      <c r="A238" s="118"/>
      <c r="B238" s="134"/>
      <c r="C238" s="134"/>
      <c r="D238" s="135"/>
      <c r="E238" s="124"/>
      <c r="F238" s="124"/>
      <c r="G238" s="124"/>
    </row>
    <row r="239" spans="1:7" ht="12.75">
      <c r="A239" s="118"/>
      <c r="B239" s="136"/>
      <c r="C239" s="136"/>
      <c r="D239" s="137"/>
      <c r="E239" s="124"/>
      <c r="F239" s="124"/>
      <c r="G239" s="124"/>
    </row>
    <row r="240" spans="1:7" ht="12.75">
      <c r="A240" s="118"/>
      <c r="B240" s="136"/>
      <c r="C240" s="136"/>
      <c r="D240" s="136"/>
      <c r="E240" s="124"/>
      <c r="F240" s="124"/>
      <c r="G240" s="124"/>
    </row>
    <row r="241" spans="1:7" ht="12.75">
      <c r="A241" s="118"/>
      <c r="B241" s="136"/>
      <c r="C241" s="136"/>
      <c r="D241" s="136"/>
      <c r="E241" s="124"/>
      <c r="F241" s="124"/>
      <c r="G241" s="124"/>
    </row>
    <row r="242" spans="1:7" ht="12.75">
      <c r="A242" s="124"/>
      <c r="B242" s="136"/>
      <c r="C242" s="136"/>
      <c r="D242" s="136"/>
      <c r="E242" s="124"/>
      <c r="F242" s="124"/>
      <c r="G242" s="124"/>
    </row>
    <row r="243" spans="1:7" ht="12.75">
      <c r="A243" s="124"/>
      <c r="B243" s="144"/>
      <c r="C243" s="144"/>
      <c r="D243" s="139"/>
      <c r="E243" s="124"/>
      <c r="F243" s="124"/>
      <c r="G243" s="124"/>
    </row>
    <row r="244" spans="1:7" ht="12.75">
      <c r="A244" s="84"/>
      <c r="B244" s="136"/>
      <c r="C244" s="136"/>
      <c r="D244" s="136"/>
      <c r="E244" s="124"/>
      <c r="F244" s="124"/>
      <c r="G244" s="124"/>
    </row>
    <row r="245" spans="1:7" ht="12.75">
      <c r="A245" s="84"/>
      <c r="B245" s="136"/>
      <c r="C245" s="136"/>
      <c r="D245" s="136"/>
      <c r="E245" s="124"/>
      <c r="F245" s="124"/>
      <c r="G245" s="124"/>
    </row>
    <row r="246" spans="1:7" ht="12.75">
      <c r="A246" s="84"/>
      <c r="B246" s="136"/>
      <c r="C246" s="136"/>
      <c r="D246" s="136"/>
      <c r="E246" s="124"/>
      <c r="F246" s="124"/>
      <c r="G246" s="124"/>
    </row>
    <row r="247" spans="1:7" ht="12.75">
      <c r="A247" s="84"/>
      <c r="B247" s="136"/>
      <c r="C247" s="136"/>
      <c r="D247" s="136"/>
      <c r="E247" s="124"/>
      <c r="F247" s="124"/>
      <c r="G247" s="124"/>
    </row>
    <row r="248" spans="1:7" ht="12.75">
      <c r="A248" s="84"/>
      <c r="B248" s="136"/>
      <c r="C248" s="136"/>
      <c r="D248" s="136"/>
      <c r="E248" s="124"/>
      <c r="F248" s="124"/>
      <c r="G248" s="124"/>
    </row>
    <row r="249" spans="1:7" ht="12.75">
      <c r="A249" s="84"/>
      <c r="B249" s="136"/>
      <c r="C249" s="136"/>
      <c r="D249" s="136"/>
      <c r="E249" s="124"/>
      <c r="F249" s="124"/>
      <c r="G249" s="124"/>
    </row>
    <row r="250" spans="1:7" ht="12.75">
      <c r="A250" s="84"/>
      <c r="B250" s="136"/>
      <c r="C250" s="136"/>
      <c r="D250" s="136"/>
      <c r="E250" s="124"/>
      <c r="F250" s="124"/>
      <c r="G250" s="124"/>
    </row>
    <row r="251" spans="1:7" ht="12.75">
      <c r="A251" s="84"/>
      <c r="B251" s="136"/>
      <c r="C251" s="136"/>
      <c r="D251" s="136"/>
      <c r="E251" s="124"/>
      <c r="F251" s="124"/>
      <c r="G251" s="124"/>
    </row>
    <row r="252" spans="1:7" ht="12.75">
      <c r="A252" s="118"/>
      <c r="B252" s="136"/>
      <c r="C252" s="136"/>
      <c r="D252" s="136"/>
      <c r="E252" s="124"/>
      <c r="F252" s="124"/>
      <c r="G252" s="124"/>
    </row>
    <row r="253" spans="1:7" ht="12.75">
      <c r="A253" s="118"/>
      <c r="B253" s="124"/>
      <c r="C253" s="124"/>
      <c r="D253" s="124"/>
      <c r="E253" s="124"/>
      <c r="F253" s="124"/>
      <c r="G253" s="124"/>
    </row>
    <row r="254" spans="1:7" ht="12.75">
      <c r="A254" s="118"/>
      <c r="B254" s="124"/>
      <c r="C254" s="124"/>
      <c r="D254" s="124"/>
      <c r="E254" s="124"/>
      <c r="F254" s="124"/>
      <c r="G254" s="124"/>
    </row>
    <row r="255" spans="1:7" ht="12.75">
      <c r="A255" s="124"/>
      <c r="B255" s="124"/>
      <c r="C255" s="124"/>
      <c r="D255" s="124"/>
      <c r="E255" s="124"/>
      <c r="F255" s="124"/>
      <c r="G255" s="124"/>
    </row>
    <row r="256" spans="1:7" ht="12.75">
      <c r="A256" s="124"/>
      <c r="B256" s="124"/>
      <c r="C256" s="124"/>
      <c r="D256" s="124"/>
      <c r="E256" s="124"/>
      <c r="F256" s="124"/>
      <c r="G256" s="124"/>
    </row>
    <row r="257" spans="1:7" ht="12.75">
      <c r="A257" s="124"/>
      <c r="B257" s="124"/>
      <c r="C257" s="124"/>
      <c r="D257" s="124"/>
      <c r="E257" s="124"/>
      <c r="F257" s="124"/>
      <c r="G257" s="124"/>
    </row>
    <row r="258" spans="1:7" ht="12.75">
      <c r="A258" s="124"/>
      <c r="B258" s="124"/>
      <c r="C258" s="124"/>
      <c r="D258" s="124"/>
      <c r="E258" s="124"/>
      <c r="F258" s="124"/>
      <c r="G258" s="124"/>
    </row>
    <row r="259" spans="1:7" ht="12.75">
      <c r="A259" s="124"/>
      <c r="B259" s="124"/>
      <c r="C259" s="124"/>
      <c r="D259" s="124"/>
      <c r="E259" s="124"/>
      <c r="F259" s="124"/>
      <c r="G259" s="124"/>
    </row>
    <row r="260" spans="1:7" ht="12.75">
      <c r="A260" s="124"/>
      <c r="B260" s="124"/>
      <c r="C260" s="124"/>
      <c r="D260" s="124"/>
      <c r="E260" s="124"/>
      <c r="F260" s="124"/>
      <c r="G260" s="124"/>
    </row>
    <row r="261" spans="1:7" ht="12.75">
      <c r="A261" s="124"/>
      <c r="B261" s="124"/>
      <c r="C261" s="124"/>
      <c r="D261" s="124"/>
      <c r="E261" s="124"/>
      <c r="F261" s="124"/>
      <c r="G261" s="124"/>
    </row>
    <row r="262" spans="1:7" ht="12.75">
      <c r="A262" s="124"/>
      <c r="B262" s="124"/>
      <c r="C262" s="124"/>
      <c r="D262" s="124"/>
      <c r="E262" s="124"/>
      <c r="F262" s="124"/>
      <c r="G262" s="124"/>
    </row>
    <row r="263" spans="1:7" ht="12.75">
      <c r="A263" s="124"/>
      <c r="B263" s="124"/>
      <c r="C263" s="124"/>
      <c r="D263" s="124"/>
      <c r="E263" s="124"/>
      <c r="F263" s="124"/>
      <c r="G263" s="124"/>
    </row>
    <row r="264" spans="1:7" ht="12.75">
      <c r="A264" s="124"/>
      <c r="B264" s="124"/>
      <c r="C264" s="124"/>
      <c r="D264" s="124"/>
      <c r="E264" s="124"/>
      <c r="F264" s="124"/>
      <c r="G264" s="124"/>
    </row>
    <row r="265" spans="1:7" ht="12.75">
      <c r="A265" s="124"/>
      <c r="B265" s="124"/>
      <c r="C265" s="124"/>
      <c r="D265" s="124"/>
      <c r="E265" s="124"/>
      <c r="F265" s="124"/>
      <c r="G265" s="124"/>
    </row>
    <row r="266" spans="1:7" ht="12.75">
      <c r="A266" s="124"/>
      <c r="B266" s="124"/>
      <c r="C266" s="124"/>
      <c r="D266" s="124"/>
      <c r="E266" s="124"/>
      <c r="F266" s="124"/>
      <c r="G266" s="124"/>
    </row>
    <row r="267" spans="1:7" ht="12.75">
      <c r="A267" s="124"/>
      <c r="B267" s="124"/>
      <c r="C267" s="124"/>
      <c r="D267" s="124"/>
      <c r="E267" s="124"/>
      <c r="F267" s="124"/>
      <c r="G267" s="124"/>
    </row>
    <row r="268" spans="1:7" ht="12.75">
      <c r="A268" s="124"/>
      <c r="B268" s="124"/>
      <c r="C268" s="124"/>
      <c r="D268" s="124"/>
      <c r="E268" s="124"/>
      <c r="F268" s="124"/>
      <c r="G268" s="124"/>
    </row>
    <row r="269" spans="1:7" ht="12.75">
      <c r="A269" s="118"/>
      <c r="B269" s="124"/>
      <c r="C269" s="124"/>
      <c r="D269" s="124"/>
      <c r="E269" s="124"/>
      <c r="F269" s="124"/>
      <c r="G269" s="124"/>
    </row>
    <row r="270" spans="1:7" ht="12.75">
      <c r="A270" s="118"/>
      <c r="B270" s="124"/>
      <c r="C270" s="124"/>
      <c r="D270" s="124"/>
      <c r="E270" s="124"/>
      <c r="F270" s="124"/>
      <c r="G270" s="124"/>
    </row>
    <row r="271" spans="1:7" ht="12.75">
      <c r="A271" s="124"/>
      <c r="B271" s="124"/>
      <c r="C271" s="124"/>
      <c r="D271" s="124"/>
      <c r="E271" s="124"/>
      <c r="F271" s="124"/>
      <c r="G271" s="124"/>
    </row>
    <row r="272" spans="1:7" ht="12.75">
      <c r="A272" s="124"/>
      <c r="B272" s="124"/>
      <c r="C272" s="124"/>
      <c r="D272" s="124"/>
      <c r="E272" s="124"/>
      <c r="F272" s="124"/>
      <c r="G272" s="124"/>
    </row>
    <row r="273" spans="1:7" ht="12.75">
      <c r="A273" s="124"/>
      <c r="B273" s="124"/>
      <c r="C273" s="124"/>
      <c r="D273" s="124"/>
      <c r="E273" s="124"/>
      <c r="F273" s="124"/>
      <c r="G273" s="124"/>
    </row>
    <row r="274" spans="1:7" ht="12.75">
      <c r="A274" s="124"/>
      <c r="B274" s="124"/>
      <c r="C274" s="124"/>
      <c r="D274" s="124"/>
      <c r="E274" s="124"/>
      <c r="F274" s="124"/>
      <c r="G274" s="124"/>
    </row>
    <row r="275" spans="1:7" ht="12.75">
      <c r="A275" s="124"/>
      <c r="B275" s="124"/>
      <c r="C275" s="124"/>
      <c r="D275" s="124"/>
      <c r="E275" s="124"/>
      <c r="F275" s="124"/>
      <c r="G275" s="124"/>
    </row>
    <row r="276" spans="1:7" ht="12.75">
      <c r="A276" s="124"/>
      <c r="B276" s="124"/>
      <c r="C276" s="124"/>
      <c r="D276" s="124"/>
      <c r="E276" s="124"/>
      <c r="F276" s="124"/>
      <c r="G276" s="124"/>
    </row>
    <row r="277" spans="1:7" ht="12.75">
      <c r="A277" s="124"/>
      <c r="B277" s="124"/>
      <c r="C277" s="124"/>
      <c r="D277" s="124"/>
      <c r="E277" s="124"/>
      <c r="F277" s="124"/>
      <c r="G277" s="124"/>
    </row>
    <row r="278" spans="1:7" ht="12.75">
      <c r="A278" s="124"/>
      <c r="B278" s="124"/>
      <c r="C278" s="124"/>
      <c r="D278" s="124"/>
      <c r="E278" s="124"/>
      <c r="F278" s="124"/>
      <c r="G278" s="124"/>
    </row>
    <row r="279" spans="1:7" ht="12.75">
      <c r="A279" s="124"/>
      <c r="B279" s="124"/>
      <c r="C279" s="124"/>
      <c r="D279" s="124"/>
      <c r="E279" s="124"/>
      <c r="F279" s="124"/>
      <c r="G279" s="124"/>
    </row>
    <row r="280" spans="1:7" ht="12.75">
      <c r="A280" s="124"/>
      <c r="B280" s="124"/>
      <c r="C280" s="124"/>
      <c r="D280" s="124"/>
      <c r="E280" s="124"/>
      <c r="F280" s="124"/>
      <c r="G280" s="124"/>
    </row>
    <row r="281" spans="1:7" ht="12.75">
      <c r="A281" s="124"/>
      <c r="B281" s="124"/>
      <c r="C281" s="124"/>
      <c r="D281" s="124"/>
      <c r="E281" s="124"/>
      <c r="F281" s="124"/>
      <c r="G281" s="124"/>
    </row>
    <row r="282" spans="1:7" ht="12.75">
      <c r="A282" s="124"/>
      <c r="B282" s="124"/>
      <c r="C282" s="124"/>
      <c r="D282" s="124"/>
      <c r="E282" s="124"/>
      <c r="F282" s="124"/>
      <c r="G282" s="124"/>
    </row>
    <row r="283" spans="1:7" ht="12.75">
      <c r="A283" s="124"/>
      <c r="B283" s="124"/>
      <c r="C283" s="124"/>
      <c r="D283" s="124"/>
      <c r="E283" s="124"/>
      <c r="F283" s="124"/>
      <c r="G283" s="124"/>
    </row>
    <row r="284" spans="1:7" ht="12.75">
      <c r="A284" s="124"/>
      <c r="B284" s="124"/>
      <c r="C284" s="124"/>
      <c r="D284" s="124"/>
      <c r="E284" s="124"/>
      <c r="F284" s="124"/>
      <c r="G284" s="124"/>
    </row>
    <row r="285" spans="1:7" ht="12.75">
      <c r="A285" s="124"/>
      <c r="B285" s="124"/>
      <c r="C285" s="124"/>
      <c r="D285" s="124"/>
      <c r="E285" s="124"/>
      <c r="F285" s="124"/>
      <c r="G285" s="124"/>
    </row>
    <row r="286" spans="1:7" ht="12.75">
      <c r="A286" s="118"/>
      <c r="B286" s="124"/>
      <c r="C286" s="124"/>
      <c r="D286" s="124"/>
      <c r="E286" s="124"/>
      <c r="F286" s="124"/>
      <c r="G286" s="124"/>
    </row>
    <row r="287" spans="1:7" ht="12.75">
      <c r="A287" s="118"/>
      <c r="B287" s="124"/>
      <c r="C287" s="124"/>
      <c r="D287" s="124"/>
      <c r="E287" s="124"/>
      <c r="F287" s="124"/>
      <c r="G287" s="124"/>
    </row>
    <row r="288" spans="1:7" ht="12.75">
      <c r="A288" s="118"/>
      <c r="B288" s="124"/>
      <c r="C288" s="124"/>
      <c r="D288" s="124"/>
      <c r="E288" s="124"/>
      <c r="F288" s="124"/>
      <c r="G288" s="124"/>
    </row>
    <row r="289" spans="1:7" ht="12.75">
      <c r="A289" s="118"/>
      <c r="B289" s="124"/>
      <c r="C289" s="124"/>
      <c r="D289" s="124"/>
      <c r="E289" s="124"/>
      <c r="F289" s="124"/>
      <c r="G289" s="124"/>
    </row>
    <row r="290" spans="1:7" ht="12.75">
      <c r="A290" s="118"/>
      <c r="B290" s="134"/>
      <c r="C290" s="134"/>
      <c r="D290" s="135"/>
      <c r="E290" s="124"/>
      <c r="F290" s="124"/>
      <c r="G290" s="124"/>
    </row>
    <row r="291" spans="1:7" ht="12.75">
      <c r="A291" s="118"/>
      <c r="B291" s="134"/>
      <c r="C291" s="134"/>
      <c r="D291" s="135"/>
      <c r="E291" s="124"/>
      <c r="F291" s="124"/>
      <c r="G291" s="124"/>
    </row>
    <row r="292" spans="1:7" ht="12.75">
      <c r="A292" s="118"/>
      <c r="B292" s="136"/>
      <c r="C292" s="136"/>
      <c r="D292" s="137"/>
      <c r="E292" s="124"/>
      <c r="F292" s="124"/>
      <c r="G292" s="124"/>
    </row>
    <row r="293" spans="1:7" ht="12.75">
      <c r="A293" s="118"/>
      <c r="B293" s="136"/>
      <c r="C293" s="136"/>
      <c r="D293" s="136"/>
      <c r="E293" s="124"/>
      <c r="F293" s="124"/>
      <c r="G293" s="124"/>
    </row>
    <row r="294" spans="1:7" ht="12.75">
      <c r="A294" s="118"/>
      <c r="B294" s="136"/>
      <c r="C294" s="136"/>
      <c r="D294" s="136"/>
      <c r="E294" s="124"/>
      <c r="F294" s="124"/>
      <c r="G294" s="124"/>
    </row>
    <row r="295" spans="1:7" ht="12.75">
      <c r="A295" s="124"/>
      <c r="B295" s="145"/>
      <c r="C295" s="145"/>
      <c r="D295" s="145"/>
      <c r="E295" s="124"/>
      <c r="F295" s="124"/>
      <c r="G295" s="124"/>
    </row>
    <row r="296" spans="1:7" ht="12.75">
      <c r="A296" s="124"/>
      <c r="B296" s="136"/>
      <c r="C296" s="136"/>
      <c r="D296" s="136"/>
      <c r="E296" s="124"/>
      <c r="F296" s="124"/>
      <c r="G296" s="124"/>
    </row>
    <row r="297" spans="1:7" ht="12.75">
      <c r="A297" s="124"/>
      <c r="B297" s="136"/>
      <c r="C297" s="136"/>
      <c r="D297" s="136"/>
      <c r="E297" s="124"/>
      <c r="F297" s="124"/>
      <c r="G297" s="124"/>
    </row>
    <row r="298" spans="1:7" ht="12.75">
      <c r="A298" s="124"/>
      <c r="B298" s="146"/>
      <c r="C298" s="146"/>
      <c r="D298" s="136"/>
      <c r="E298" s="124"/>
      <c r="F298" s="124"/>
      <c r="G298" s="124"/>
    </row>
    <row r="299" spans="1:7" ht="12.75">
      <c r="A299" s="124"/>
      <c r="B299" s="124"/>
      <c r="C299" s="124"/>
      <c r="D299" s="124"/>
      <c r="E299" s="124"/>
      <c r="F299" s="124"/>
      <c r="G299" s="124"/>
    </row>
    <row r="300" spans="1:7" ht="12.75">
      <c r="A300" s="124"/>
      <c r="B300" s="124"/>
      <c r="C300" s="124"/>
      <c r="D300" s="124"/>
      <c r="E300" s="124"/>
      <c r="F300" s="124"/>
      <c r="G300" s="124"/>
    </row>
    <row r="301" spans="1:7" ht="12.75">
      <c r="A301" s="124"/>
      <c r="B301" s="147"/>
      <c r="C301" s="147"/>
      <c r="D301" s="148"/>
      <c r="E301" s="124"/>
      <c r="F301" s="124"/>
      <c r="G301" s="124"/>
    </row>
    <row r="302" spans="1:7" ht="12.75">
      <c r="A302" s="124"/>
      <c r="B302" s="149"/>
      <c r="C302" s="149"/>
      <c r="D302" s="150"/>
      <c r="E302" s="124"/>
      <c r="F302" s="124"/>
      <c r="G302" s="124"/>
    </row>
    <row r="303" spans="1:7" ht="12.75">
      <c r="A303" s="124"/>
      <c r="B303" s="149"/>
      <c r="C303" s="149"/>
      <c r="D303" s="150"/>
      <c r="E303" s="124"/>
      <c r="F303" s="124"/>
      <c r="G303" s="124"/>
    </row>
    <row r="304" spans="1:7" ht="12.75">
      <c r="A304" s="124"/>
      <c r="B304" s="124"/>
      <c r="C304" s="124"/>
      <c r="D304" s="124"/>
      <c r="E304" s="124"/>
      <c r="F304" s="124"/>
      <c r="G304" s="124"/>
    </row>
    <row r="305" spans="1:7" ht="12.75">
      <c r="A305" s="124"/>
      <c r="B305" s="151"/>
      <c r="C305" s="151"/>
      <c r="D305" s="145"/>
      <c r="E305" s="124"/>
      <c r="F305" s="124"/>
      <c r="G305" s="124"/>
    </row>
    <row r="306" spans="1:7" ht="12.75">
      <c r="A306" s="124"/>
      <c r="B306" s="152"/>
      <c r="C306" s="152"/>
      <c r="D306" s="136"/>
      <c r="E306" s="124"/>
      <c r="F306" s="124"/>
      <c r="G306" s="124"/>
    </row>
    <row r="307" spans="1:7" ht="12.75">
      <c r="A307" s="124"/>
      <c r="B307" s="152"/>
      <c r="C307" s="152"/>
      <c r="D307" s="136"/>
      <c r="E307" s="124"/>
      <c r="F307" s="124"/>
      <c r="G307" s="124"/>
    </row>
    <row r="308" spans="1:7" ht="12.75">
      <c r="A308" s="124"/>
      <c r="B308" s="152"/>
      <c r="C308" s="152"/>
      <c r="D308" s="136"/>
      <c r="E308" s="124"/>
      <c r="F308" s="124"/>
      <c r="G308" s="124"/>
    </row>
    <row r="309" spans="1:7" ht="12.75">
      <c r="A309" s="124"/>
      <c r="B309" s="124"/>
      <c r="C309" s="124"/>
      <c r="D309" s="124"/>
      <c r="E309" s="124"/>
      <c r="F309" s="124"/>
      <c r="G309" s="124"/>
    </row>
    <row r="310" spans="1:7" ht="12.75">
      <c r="A310" s="84"/>
      <c r="B310" s="124"/>
      <c r="C310" s="124"/>
      <c r="D310" s="124"/>
      <c r="E310" s="124"/>
      <c r="F310" s="124"/>
      <c r="G310" s="124"/>
    </row>
    <row r="311" spans="1:7" ht="12.75">
      <c r="A311" s="84"/>
      <c r="B311" s="124"/>
      <c r="C311" s="124"/>
      <c r="D311" s="124"/>
      <c r="E311" s="124"/>
      <c r="F311" s="124"/>
      <c r="G311" s="124"/>
    </row>
    <row r="312" spans="1:7" ht="12.75">
      <c r="A312" s="84"/>
      <c r="B312" s="124"/>
      <c r="C312" s="124"/>
      <c r="D312" s="124"/>
      <c r="E312" s="124"/>
      <c r="F312" s="124"/>
      <c r="G312" s="124"/>
    </row>
    <row r="313" spans="1:7" ht="12.75">
      <c r="A313" s="118"/>
      <c r="B313" s="124"/>
      <c r="C313" s="124"/>
      <c r="D313" s="124"/>
      <c r="E313" s="124"/>
      <c r="F313" s="124"/>
      <c r="G313" s="124"/>
    </row>
    <row r="314" spans="1:7" ht="12.75">
      <c r="A314" s="118"/>
      <c r="B314" s="124"/>
      <c r="C314" s="124"/>
      <c r="D314" s="124"/>
      <c r="E314" s="124"/>
      <c r="F314" s="124"/>
      <c r="G314" s="124"/>
    </row>
    <row r="315" spans="1:7" ht="12.75">
      <c r="A315" s="124"/>
      <c r="B315" s="124"/>
      <c r="C315" s="124"/>
      <c r="D315" s="124"/>
      <c r="E315" s="124"/>
      <c r="F315" s="124"/>
      <c r="G315" s="124"/>
    </row>
    <row r="316" spans="1:7" ht="12.75">
      <c r="A316" s="124"/>
      <c r="B316" s="124"/>
      <c r="C316" s="124"/>
      <c r="D316" s="124"/>
      <c r="E316" s="124"/>
      <c r="F316" s="124"/>
      <c r="G316" s="124"/>
    </row>
    <row r="317" spans="1:7" ht="12.75">
      <c r="A317" s="124"/>
      <c r="B317" s="124"/>
      <c r="C317" s="124"/>
      <c r="D317" s="124"/>
      <c r="E317" s="124"/>
      <c r="F317" s="124"/>
      <c r="G317" s="124"/>
    </row>
    <row r="318" spans="1:7" ht="12.75">
      <c r="A318" s="124"/>
      <c r="B318" s="124"/>
      <c r="C318" s="124"/>
      <c r="D318" s="124"/>
      <c r="E318" s="124"/>
      <c r="F318" s="124"/>
      <c r="G318" s="124"/>
    </row>
    <row r="319" spans="1:7" ht="12.75">
      <c r="A319" s="124"/>
      <c r="B319" s="124"/>
      <c r="C319" s="124"/>
      <c r="D319" s="124"/>
      <c r="E319" s="124"/>
      <c r="F319" s="124"/>
      <c r="G319" s="124"/>
    </row>
    <row r="320" spans="1:7" ht="12.75">
      <c r="A320" s="124"/>
      <c r="B320" s="124"/>
      <c r="C320" s="124"/>
      <c r="D320" s="124"/>
      <c r="E320" s="124"/>
      <c r="F320" s="124"/>
      <c r="G320" s="124"/>
    </row>
    <row r="321" spans="1:7" ht="12.75">
      <c r="A321" s="124"/>
      <c r="B321" s="124"/>
      <c r="C321" s="124"/>
      <c r="D321" s="124"/>
      <c r="E321" s="124"/>
      <c r="F321" s="124"/>
      <c r="G321" s="124"/>
    </row>
    <row r="322" spans="1:7" ht="12.75">
      <c r="A322" s="124"/>
      <c r="B322" s="124"/>
      <c r="C322" s="124"/>
      <c r="D322" s="124"/>
      <c r="E322" s="124"/>
      <c r="F322" s="124"/>
      <c r="G322" s="124"/>
    </row>
    <row r="323" spans="1:7" ht="12.75">
      <c r="A323" s="124"/>
      <c r="B323" s="124"/>
      <c r="C323" s="124"/>
      <c r="D323" s="124"/>
      <c r="E323" s="124"/>
      <c r="F323" s="124"/>
      <c r="G323" s="124"/>
    </row>
    <row r="324" spans="1:7" ht="12.75">
      <c r="A324" s="124"/>
      <c r="B324" s="124"/>
      <c r="C324" s="124"/>
      <c r="D324" s="124"/>
      <c r="E324" s="124"/>
      <c r="F324" s="124"/>
      <c r="G324" s="124"/>
    </row>
    <row r="325" spans="1:7" ht="12.75">
      <c r="A325" s="124"/>
      <c r="B325" s="124"/>
      <c r="C325" s="124"/>
      <c r="D325" s="124"/>
      <c r="E325" s="124"/>
      <c r="F325" s="124"/>
      <c r="G325" s="124"/>
    </row>
    <row r="326" spans="1:7" ht="12.75">
      <c r="A326" s="124"/>
      <c r="B326" s="124"/>
      <c r="C326" s="124"/>
      <c r="D326" s="124"/>
      <c r="E326" s="124"/>
      <c r="F326" s="124"/>
      <c r="G326" s="124"/>
    </row>
    <row r="327" spans="1:7" ht="12.75">
      <c r="A327" s="124"/>
      <c r="B327" s="124"/>
      <c r="C327" s="124"/>
      <c r="D327" s="124"/>
      <c r="E327" s="124"/>
      <c r="F327" s="124"/>
      <c r="G327" s="124"/>
    </row>
    <row r="328" spans="1:7" ht="12.75">
      <c r="A328" s="124"/>
      <c r="B328" s="124"/>
      <c r="C328" s="124"/>
      <c r="D328" s="124"/>
      <c r="E328" s="124"/>
      <c r="F328" s="124"/>
      <c r="G328" s="124"/>
    </row>
    <row r="329" spans="1:7" ht="12.75">
      <c r="A329" s="124"/>
      <c r="B329" s="124"/>
      <c r="C329" s="124"/>
      <c r="D329" s="124"/>
      <c r="E329" s="124"/>
      <c r="F329" s="124"/>
      <c r="G329" s="124"/>
    </row>
    <row r="330" spans="1:7" ht="12.75">
      <c r="A330" s="118"/>
      <c r="B330" s="124"/>
      <c r="C330" s="124"/>
      <c r="D330" s="124"/>
      <c r="E330" s="124"/>
      <c r="F330" s="124"/>
      <c r="G330" s="124"/>
    </row>
    <row r="331" spans="1:7" ht="12.75">
      <c r="A331" s="118"/>
      <c r="B331" s="124"/>
      <c r="C331" s="124"/>
      <c r="D331" s="124"/>
      <c r="E331" s="124"/>
      <c r="F331" s="124"/>
      <c r="G331" s="124"/>
    </row>
    <row r="332" spans="1:7" ht="12.75">
      <c r="A332" s="124"/>
      <c r="B332" s="124"/>
      <c r="C332" s="124"/>
      <c r="D332" s="124"/>
      <c r="E332" s="124"/>
      <c r="F332" s="124"/>
      <c r="G332" s="124"/>
    </row>
    <row r="333" spans="1:7" ht="12.75">
      <c r="A333" s="124"/>
      <c r="B333" s="124"/>
      <c r="C333" s="124"/>
      <c r="D333" s="124"/>
      <c r="E333" s="124"/>
      <c r="F333" s="124"/>
      <c r="G333" s="124"/>
    </row>
    <row r="334" spans="1:7" ht="12.75">
      <c r="A334" s="124"/>
      <c r="B334" s="124"/>
      <c r="C334" s="124"/>
      <c r="D334" s="124"/>
      <c r="E334" s="124"/>
      <c r="F334" s="124"/>
      <c r="G334" s="124"/>
    </row>
    <row r="335" spans="1:7" ht="12.75">
      <c r="A335" s="124"/>
      <c r="B335" s="124"/>
      <c r="C335" s="124"/>
      <c r="D335" s="124"/>
      <c r="E335" s="124"/>
      <c r="F335" s="124"/>
      <c r="G335" s="124"/>
    </row>
    <row r="336" spans="1:7" ht="12.75">
      <c r="A336" s="124"/>
      <c r="B336" s="124"/>
      <c r="C336" s="124"/>
      <c r="D336" s="124"/>
      <c r="E336" s="124"/>
      <c r="F336" s="124"/>
      <c r="G336" s="124"/>
    </row>
    <row r="337" spans="1:7" ht="12.75">
      <c r="A337" s="124"/>
      <c r="B337" s="124"/>
      <c r="C337" s="124"/>
      <c r="D337" s="124"/>
      <c r="E337" s="124"/>
      <c r="F337" s="124"/>
      <c r="G337" s="124"/>
    </row>
    <row r="338" spans="1:7" ht="12.75">
      <c r="A338" s="124"/>
      <c r="B338" s="124"/>
      <c r="C338" s="124"/>
      <c r="D338" s="124"/>
      <c r="E338" s="124"/>
      <c r="F338" s="124"/>
      <c r="G338" s="124"/>
    </row>
    <row r="339" spans="1:7" ht="12.75">
      <c r="A339" s="124"/>
      <c r="B339" s="124"/>
      <c r="C339" s="124"/>
      <c r="D339" s="124"/>
      <c r="E339" s="124"/>
      <c r="F339" s="124"/>
      <c r="G339" s="124"/>
    </row>
    <row r="340" spans="1:7" ht="12.75">
      <c r="A340" s="124"/>
      <c r="B340" s="124"/>
      <c r="C340" s="124"/>
      <c r="D340" s="124"/>
      <c r="E340" s="124"/>
      <c r="F340" s="124"/>
      <c r="G340" s="124"/>
    </row>
    <row r="341" spans="1:7" ht="12.75">
      <c r="A341" s="124"/>
      <c r="B341" s="124"/>
      <c r="C341" s="124"/>
      <c r="D341" s="124"/>
      <c r="E341" s="124"/>
      <c r="F341" s="124"/>
      <c r="G341" s="124"/>
    </row>
    <row r="342" spans="1:7" ht="12.75">
      <c r="A342" s="124"/>
      <c r="B342" s="124"/>
      <c r="C342" s="124"/>
      <c r="D342" s="124"/>
      <c r="E342" s="124"/>
      <c r="F342" s="124"/>
      <c r="G342" s="124"/>
    </row>
    <row r="343" spans="1:7" ht="12.75">
      <c r="A343" s="124"/>
      <c r="B343" s="124"/>
      <c r="C343" s="124"/>
      <c r="D343" s="124"/>
      <c r="E343" s="124"/>
      <c r="F343" s="124"/>
      <c r="G343" s="124"/>
    </row>
    <row r="344" spans="1:7" ht="12.75">
      <c r="A344" s="124"/>
      <c r="B344" s="124"/>
      <c r="C344" s="124"/>
      <c r="D344" s="124"/>
      <c r="E344" s="124"/>
      <c r="F344" s="124"/>
      <c r="G344" s="124"/>
    </row>
    <row r="345" spans="1:7" ht="12.75">
      <c r="A345" s="124"/>
      <c r="B345" s="124"/>
      <c r="C345" s="124"/>
      <c r="D345" s="124"/>
      <c r="E345" s="124"/>
      <c r="F345" s="124"/>
      <c r="G345" s="124"/>
    </row>
    <row r="346" spans="1:7" ht="12.75">
      <c r="A346" s="124"/>
      <c r="B346" s="124"/>
      <c r="C346" s="124"/>
      <c r="D346" s="124"/>
      <c r="E346" s="124"/>
      <c r="F346" s="124"/>
      <c r="G346" s="124"/>
    </row>
    <row r="347" spans="1:7" ht="12.75">
      <c r="A347" s="124"/>
      <c r="B347" s="124"/>
      <c r="C347" s="124"/>
      <c r="D347" s="124"/>
      <c r="E347" s="124"/>
      <c r="F347" s="124"/>
      <c r="G347" s="124"/>
    </row>
    <row r="348" spans="1:7" ht="12.75">
      <c r="A348" s="124"/>
      <c r="B348" s="124"/>
      <c r="C348" s="124"/>
      <c r="D348" s="124"/>
      <c r="E348" s="124"/>
      <c r="F348" s="124"/>
      <c r="G348" s="124"/>
    </row>
    <row r="349" spans="1:7" ht="12.75">
      <c r="A349" s="124"/>
      <c r="B349" s="124"/>
      <c r="C349" s="124"/>
      <c r="D349" s="124"/>
      <c r="E349" s="124"/>
      <c r="F349" s="124"/>
      <c r="G349" s="124"/>
    </row>
    <row r="350" spans="1:7" ht="12.75">
      <c r="A350" s="124"/>
      <c r="B350" s="124"/>
      <c r="C350" s="124"/>
      <c r="D350" s="124"/>
      <c r="E350" s="124"/>
      <c r="F350" s="124"/>
      <c r="G350" s="124"/>
    </row>
    <row r="351" spans="1:7" ht="12.75">
      <c r="A351" s="124"/>
      <c r="B351" s="124"/>
      <c r="C351" s="124"/>
      <c r="D351" s="124"/>
      <c r="E351" s="124"/>
      <c r="F351" s="124"/>
      <c r="G351" s="124"/>
    </row>
    <row r="352" spans="1:7" ht="12.75">
      <c r="A352" s="124"/>
      <c r="B352" s="124"/>
      <c r="C352" s="124"/>
      <c r="D352" s="124"/>
      <c r="E352" s="124"/>
      <c r="F352" s="124"/>
      <c r="G352" s="124"/>
    </row>
    <row r="353" spans="1:7" ht="12.75">
      <c r="A353" s="124"/>
      <c r="B353" s="124"/>
      <c r="C353" s="124"/>
      <c r="D353" s="124"/>
      <c r="E353" s="124"/>
      <c r="F353" s="124"/>
      <c r="G353" s="124"/>
    </row>
    <row r="354" spans="1:7" ht="12.75">
      <c r="A354" s="118"/>
      <c r="B354" s="124"/>
      <c r="C354" s="124"/>
      <c r="D354" s="124"/>
      <c r="E354" s="124"/>
      <c r="F354" s="124"/>
      <c r="G354" s="124"/>
    </row>
    <row r="355" spans="1:7" ht="12.75">
      <c r="A355" s="118"/>
      <c r="B355" s="124"/>
      <c r="C355" s="124"/>
      <c r="D355" s="124"/>
      <c r="E355" s="124"/>
      <c r="F355" s="124"/>
      <c r="G355" s="124"/>
    </row>
    <row r="356" spans="1:7" ht="12.75">
      <c r="A356" s="118"/>
      <c r="B356" s="124"/>
      <c r="C356" s="124"/>
      <c r="D356" s="124"/>
      <c r="E356" s="124"/>
      <c r="F356" s="124"/>
      <c r="G356" s="124"/>
    </row>
    <row r="357" spans="1:7" ht="12.75">
      <c r="A357" s="124"/>
      <c r="B357" s="124"/>
      <c r="C357" s="124"/>
      <c r="D357" s="124"/>
      <c r="E357" s="124"/>
      <c r="F357" s="124"/>
      <c r="G357" s="124"/>
    </row>
    <row r="358" spans="1:7" ht="12.75">
      <c r="A358" s="124"/>
      <c r="B358" s="124"/>
      <c r="C358" s="124"/>
      <c r="D358" s="124"/>
      <c r="E358" s="124"/>
      <c r="F358" s="124"/>
      <c r="G358" s="124"/>
    </row>
    <row r="359" spans="1:7" ht="12.75">
      <c r="A359" s="124"/>
      <c r="B359" s="124"/>
      <c r="C359" s="124"/>
      <c r="D359" s="124"/>
      <c r="E359" s="124"/>
      <c r="F359" s="124"/>
      <c r="G359" s="124"/>
    </row>
    <row r="360" spans="1:7" ht="12.75">
      <c r="A360" s="124"/>
      <c r="B360" s="124"/>
      <c r="C360" s="124"/>
      <c r="D360" s="124"/>
      <c r="E360" s="124"/>
      <c r="F360" s="124"/>
      <c r="G360" s="124"/>
    </row>
    <row r="361" spans="1:7" ht="12.75">
      <c r="A361" s="124"/>
      <c r="B361" s="124"/>
      <c r="C361" s="124"/>
      <c r="D361" s="124"/>
      <c r="E361" s="124"/>
      <c r="F361" s="124"/>
      <c r="G361" s="124"/>
    </row>
    <row r="362" spans="1:7" ht="12.75">
      <c r="A362" s="124"/>
      <c r="B362" s="124"/>
      <c r="C362" s="124"/>
      <c r="D362" s="124"/>
      <c r="E362" s="124"/>
      <c r="F362" s="124"/>
      <c r="G362" s="124"/>
    </row>
    <row r="363" spans="1:7" ht="12.75">
      <c r="A363" s="124"/>
      <c r="B363" s="124"/>
      <c r="C363" s="124"/>
      <c r="D363" s="124"/>
      <c r="E363" s="124"/>
      <c r="F363" s="124"/>
      <c r="G363" s="124"/>
    </row>
    <row r="364" spans="1:7" ht="12.75">
      <c r="A364" s="124"/>
      <c r="B364" s="124"/>
      <c r="C364" s="124"/>
      <c r="D364" s="124"/>
      <c r="E364" s="124"/>
      <c r="F364" s="124"/>
      <c r="G364" s="124"/>
    </row>
    <row r="365" spans="1:7" ht="12.75">
      <c r="A365" s="124"/>
      <c r="B365" s="124"/>
      <c r="C365" s="124"/>
      <c r="D365" s="124"/>
      <c r="E365" s="124"/>
      <c r="F365" s="124"/>
      <c r="G365" s="124"/>
    </row>
    <row r="366" spans="1:7" ht="12.75">
      <c r="A366" s="124"/>
      <c r="B366" s="124"/>
      <c r="C366" s="124"/>
      <c r="D366" s="124"/>
      <c r="E366" s="124"/>
      <c r="F366" s="124"/>
      <c r="G366" s="124"/>
    </row>
    <row r="367" spans="1:7" ht="12.75">
      <c r="A367" s="124"/>
      <c r="B367" s="124"/>
      <c r="C367" s="124"/>
      <c r="D367" s="124"/>
      <c r="E367" s="124"/>
      <c r="F367" s="124"/>
      <c r="G367" s="124"/>
    </row>
    <row r="368" spans="1:7" ht="12.75">
      <c r="A368" s="124"/>
      <c r="B368" s="124"/>
      <c r="C368" s="124"/>
      <c r="D368" s="124"/>
      <c r="E368" s="124"/>
      <c r="F368" s="124"/>
      <c r="G368" s="124"/>
    </row>
    <row r="369" spans="1:7" ht="12.75">
      <c r="A369" s="124"/>
      <c r="B369" s="124"/>
      <c r="C369" s="124"/>
      <c r="D369" s="124"/>
      <c r="E369" s="124"/>
      <c r="F369" s="124"/>
      <c r="G369" s="124"/>
    </row>
    <row r="370" spans="1:7" ht="12.75">
      <c r="A370" s="124"/>
      <c r="B370" s="124"/>
      <c r="C370" s="124"/>
      <c r="D370" s="124"/>
      <c r="E370" s="124"/>
      <c r="F370" s="124"/>
      <c r="G370" s="124"/>
    </row>
    <row r="371" spans="1:7" ht="12.75">
      <c r="A371" s="124"/>
      <c r="B371" s="124"/>
      <c r="C371" s="124"/>
      <c r="D371" s="124"/>
      <c r="E371" s="124"/>
      <c r="F371" s="124"/>
      <c r="G371" s="124"/>
    </row>
    <row r="372" spans="1:7" ht="12.75">
      <c r="A372" s="124"/>
      <c r="B372" s="124"/>
      <c r="C372" s="124"/>
      <c r="D372" s="124"/>
      <c r="E372" s="124"/>
      <c r="F372" s="124"/>
      <c r="G372" s="124"/>
    </row>
    <row r="373" spans="1:7" ht="12.75">
      <c r="A373" s="124"/>
      <c r="B373" s="124"/>
      <c r="C373" s="124"/>
      <c r="D373" s="124"/>
      <c r="E373" s="124"/>
      <c r="F373" s="124"/>
      <c r="G373" s="124"/>
    </row>
    <row r="374" spans="1:7" ht="12.75">
      <c r="A374" s="118"/>
      <c r="B374" s="124"/>
      <c r="C374" s="124"/>
      <c r="D374" s="124"/>
      <c r="E374" s="124"/>
      <c r="F374" s="124"/>
      <c r="G374" s="124"/>
    </row>
    <row r="375" spans="1:7" ht="12.75">
      <c r="A375" s="118"/>
      <c r="B375" s="124"/>
      <c r="C375" s="124"/>
      <c r="D375" s="124"/>
      <c r="E375" s="124"/>
      <c r="F375" s="124"/>
      <c r="G375" s="124"/>
    </row>
    <row r="376" spans="1:7" ht="12.75">
      <c r="A376" s="124"/>
      <c r="B376" s="124"/>
      <c r="C376" s="124"/>
      <c r="D376" s="124"/>
      <c r="E376" s="124"/>
      <c r="F376" s="124"/>
      <c r="G376" s="124"/>
    </row>
    <row r="377" spans="1:7" ht="12.75">
      <c r="A377" s="124"/>
      <c r="B377" s="124"/>
      <c r="C377" s="124"/>
      <c r="D377" s="124"/>
      <c r="E377" s="124"/>
      <c r="F377" s="124"/>
      <c r="G377" s="124"/>
    </row>
    <row r="378" spans="1:7" ht="12.75">
      <c r="A378" s="124"/>
      <c r="B378" s="124"/>
      <c r="C378" s="124"/>
      <c r="D378" s="124"/>
      <c r="E378" s="124"/>
      <c r="F378" s="124"/>
      <c r="G378" s="124"/>
    </row>
    <row r="379" spans="1:7" ht="12.75">
      <c r="A379" s="124"/>
      <c r="B379" s="124"/>
      <c r="C379" s="124"/>
      <c r="D379" s="124"/>
      <c r="E379" s="124"/>
      <c r="F379" s="124"/>
      <c r="G379" s="124"/>
    </row>
    <row r="380" spans="1:7" ht="12.75">
      <c r="A380" s="124"/>
      <c r="B380" s="124"/>
      <c r="C380" s="124"/>
      <c r="D380" s="124"/>
      <c r="E380" s="124"/>
      <c r="F380" s="124"/>
      <c r="G380" s="124"/>
    </row>
    <row r="381" spans="1:7" ht="12.75">
      <c r="A381" s="124"/>
      <c r="B381" s="124"/>
      <c r="C381" s="124"/>
      <c r="D381" s="124"/>
      <c r="E381" s="124"/>
      <c r="F381" s="124"/>
      <c r="G381" s="124"/>
    </row>
    <row r="382" spans="1:7" ht="12.75">
      <c r="A382" s="124"/>
      <c r="B382" s="124"/>
      <c r="C382" s="124"/>
      <c r="D382" s="124"/>
      <c r="E382" s="124"/>
      <c r="F382" s="124"/>
      <c r="G382" s="124"/>
    </row>
    <row r="383" spans="1:7" ht="12.75">
      <c r="A383" s="124"/>
      <c r="B383" s="124"/>
      <c r="C383" s="124"/>
      <c r="D383" s="124"/>
      <c r="E383" s="124"/>
      <c r="F383" s="124"/>
      <c r="G383" s="124"/>
    </row>
    <row r="384" spans="1:7" ht="12.75">
      <c r="A384" s="124"/>
      <c r="B384" s="124"/>
      <c r="C384" s="124"/>
      <c r="D384" s="124"/>
      <c r="E384" s="124"/>
      <c r="F384" s="124"/>
      <c r="G384" s="124"/>
    </row>
    <row r="385" spans="1:7" ht="12.75">
      <c r="A385" s="124"/>
      <c r="B385" s="124"/>
      <c r="C385" s="124"/>
      <c r="D385" s="124"/>
      <c r="E385" s="124"/>
      <c r="F385" s="124"/>
      <c r="G385" s="124"/>
    </row>
    <row r="386" spans="1:7" ht="12.75">
      <c r="A386" s="124"/>
      <c r="B386" s="124"/>
      <c r="C386" s="124"/>
      <c r="D386" s="124"/>
      <c r="E386" s="124"/>
      <c r="F386" s="124"/>
      <c r="G386" s="124"/>
    </row>
    <row r="387" spans="1:7" ht="12.75">
      <c r="A387" s="124"/>
      <c r="B387" s="124"/>
      <c r="C387" s="124"/>
      <c r="D387" s="124"/>
      <c r="E387" s="124"/>
      <c r="F387" s="124"/>
      <c r="G387" s="124"/>
    </row>
    <row r="388" spans="1:7" ht="12.75">
      <c r="A388" s="124"/>
      <c r="B388" s="124"/>
      <c r="C388" s="124"/>
      <c r="D388" s="124"/>
      <c r="E388" s="124"/>
      <c r="F388" s="124"/>
      <c r="G388" s="124"/>
    </row>
    <row r="389" spans="1:7" ht="12.75">
      <c r="A389" s="124"/>
      <c r="B389" s="124"/>
      <c r="C389" s="124"/>
      <c r="D389" s="124"/>
      <c r="E389" s="124"/>
      <c r="F389" s="124"/>
      <c r="G389" s="124"/>
    </row>
    <row r="390" spans="1:7" ht="12.75">
      <c r="A390" s="124"/>
      <c r="B390" s="124"/>
      <c r="C390" s="124"/>
      <c r="D390" s="124"/>
      <c r="E390" s="124"/>
      <c r="F390" s="124"/>
      <c r="G390" s="124"/>
    </row>
    <row r="391" spans="1:7" ht="12.75">
      <c r="A391" s="124"/>
      <c r="B391" s="124"/>
      <c r="C391" s="124"/>
      <c r="D391" s="124"/>
      <c r="E391" s="124"/>
      <c r="F391" s="124"/>
      <c r="G391" s="124"/>
    </row>
    <row r="392" spans="1:7" ht="12.75">
      <c r="A392" s="118"/>
      <c r="B392" s="124"/>
      <c r="C392" s="124"/>
      <c r="D392" s="124"/>
      <c r="E392" s="124"/>
      <c r="F392" s="124"/>
      <c r="G392" s="124"/>
    </row>
    <row r="393" spans="1:7" ht="12.75">
      <c r="A393" s="118"/>
      <c r="B393" s="124"/>
      <c r="C393" s="124"/>
      <c r="D393" s="124"/>
      <c r="E393" s="124"/>
      <c r="F393" s="124"/>
      <c r="G393" s="124"/>
    </row>
    <row r="394" spans="1:7" ht="12.75">
      <c r="A394" s="124"/>
      <c r="B394" s="124"/>
      <c r="C394" s="124"/>
      <c r="D394" s="124"/>
      <c r="E394" s="124"/>
      <c r="F394" s="124"/>
      <c r="G394" s="124"/>
    </row>
    <row r="395" spans="1:7" ht="12.75">
      <c r="A395" s="124"/>
      <c r="B395" s="124"/>
      <c r="C395" s="124"/>
      <c r="D395" s="124"/>
      <c r="E395" s="124"/>
      <c r="F395" s="124"/>
      <c r="G395" s="124"/>
    </row>
    <row r="396" spans="1:7" ht="12.75">
      <c r="A396" s="124"/>
      <c r="B396" s="124"/>
      <c r="C396" s="124"/>
      <c r="D396" s="124"/>
      <c r="E396" s="124"/>
      <c r="F396" s="124"/>
      <c r="G396" s="124"/>
    </row>
    <row r="397" spans="1:7" ht="12.75">
      <c r="A397" s="124"/>
      <c r="B397" s="124"/>
      <c r="C397" s="124"/>
      <c r="D397" s="124"/>
      <c r="E397" s="124"/>
      <c r="F397" s="124"/>
      <c r="G397" s="124"/>
    </row>
    <row r="398" spans="1:7" ht="12.75">
      <c r="A398" s="124"/>
      <c r="B398" s="124"/>
      <c r="C398" s="124"/>
      <c r="D398" s="124"/>
      <c r="E398" s="124"/>
      <c r="F398" s="124"/>
      <c r="G398" s="124"/>
    </row>
    <row r="399" spans="1:7" ht="12.75">
      <c r="A399" s="124"/>
      <c r="B399" s="124"/>
      <c r="C399" s="124"/>
      <c r="D399" s="124"/>
      <c r="E399" s="124"/>
      <c r="F399" s="124"/>
      <c r="G399" s="124"/>
    </row>
    <row r="400" spans="1:7" ht="12.75">
      <c r="A400" s="124"/>
      <c r="B400" s="124"/>
      <c r="C400" s="124"/>
      <c r="D400" s="124"/>
      <c r="E400" s="124"/>
      <c r="F400" s="124"/>
      <c r="G400" s="124"/>
    </row>
    <row r="401" spans="1:7" ht="12.75">
      <c r="A401" s="124"/>
      <c r="B401" s="124"/>
      <c r="C401" s="124"/>
      <c r="D401" s="124"/>
      <c r="E401" s="124"/>
      <c r="F401" s="124"/>
      <c r="G401" s="124"/>
    </row>
    <row r="402" spans="1:7" ht="12.75">
      <c r="A402" s="124"/>
      <c r="B402" s="124"/>
      <c r="C402" s="124"/>
      <c r="D402" s="124"/>
      <c r="E402" s="124"/>
      <c r="F402" s="124"/>
      <c r="G402" s="124"/>
    </row>
    <row r="403" spans="1:7" ht="12.75">
      <c r="A403" s="124"/>
      <c r="B403" s="124"/>
      <c r="C403" s="124"/>
      <c r="D403" s="124"/>
      <c r="E403" s="124"/>
      <c r="F403" s="124"/>
      <c r="G403" s="124"/>
    </row>
    <row r="404" spans="1:7" ht="12.75">
      <c r="A404" s="124"/>
      <c r="B404" s="124"/>
      <c r="C404" s="124"/>
      <c r="D404" s="124"/>
      <c r="E404" s="124"/>
      <c r="F404" s="124"/>
      <c r="G404" s="124"/>
    </row>
    <row r="405" spans="1:7" ht="12.75">
      <c r="A405" s="124"/>
      <c r="B405" s="124"/>
      <c r="C405" s="124"/>
      <c r="D405" s="124"/>
      <c r="E405" s="124"/>
      <c r="F405" s="124"/>
      <c r="G405" s="124"/>
    </row>
    <row r="406" spans="1:7" ht="12.75">
      <c r="A406" s="124"/>
      <c r="B406" s="124"/>
      <c r="C406" s="124"/>
      <c r="D406" s="124"/>
      <c r="E406" s="124"/>
      <c r="F406" s="124"/>
      <c r="G406" s="124"/>
    </row>
    <row r="407" spans="1:7" ht="12.75">
      <c r="A407" s="124"/>
      <c r="B407" s="124"/>
      <c r="C407" s="124"/>
      <c r="D407" s="124"/>
      <c r="E407" s="124"/>
      <c r="F407" s="124"/>
      <c r="G407" s="124"/>
    </row>
    <row r="408" spans="1:7" ht="12.75">
      <c r="A408" s="124"/>
      <c r="B408" s="124"/>
      <c r="C408" s="124"/>
      <c r="D408" s="124"/>
      <c r="E408" s="124"/>
      <c r="F408" s="124"/>
      <c r="G408" s="124"/>
    </row>
    <row r="409" spans="1:7" ht="12.75">
      <c r="A409" s="124"/>
      <c r="B409" s="124"/>
      <c r="C409" s="124"/>
      <c r="D409" s="124"/>
      <c r="E409" s="124"/>
      <c r="F409" s="124"/>
      <c r="G409" s="124"/>
    </row>
    <row r="410" spans="1:7" ht="12.75">
      <c r="A410" s="124"/>
      <c r="B410" s="124"/>
      <c r="C410" s="124"/>
      <c r="D410" s="124"/>
      <c r="E410" s="124"/>
      <c r="F410" s="124"/>
      <c r="G410" s="124"/>
    </row>
    <row r="411" spans="1:7" ht="12.75">
      <c r="A411" s="124"/>
      <c r="B411" s="124"/>
      <c r="C411" s="124"/>
      <c r="D411" s="124"/>
      <c r="E411" s="124"/>
      <c r="F411" s="124"/>
      <c r="G411" s="124"/>
    </row>
    <row r="412" spans="1:7" ht="12.75">
      <c r="A412" s="124"/>
      <c r="B412" s="124"/>
      <c r="C412" s="124"/>
      <c r="D412" s="124"/>
      <c r="E412" s="124"/>
      <c r="F412" s="124"/>
      <c r="G412" s="124"/>
    </row>
    <row r="413" spans="1:7" ht="12.75">
      <c r="A413" s="124"/>
      <c r="B413" s="124"/>
      <c r="C413" s="124"/>
      <c r="D413" s="124"/>
      <c r="E413" s="124"/>
      <c r="F413" s="124"/>
      <c r="G413" s="124"/>
    </row>
    <row r="414" spans="1:7" ht="12.75">
      <c r="A414" s="124"/>
      <c r="B414" s="124"/>
      <c r="C414" s="124"/>
      <c r="D414" s="124"/>
      <c r="E414" s="124"/>
      <c r="F414" s="124"/>
      <c r="G414" s="124"/>
    </row>
    <row r="415" spans="1:7" ht="12.75">
      <c r="A415" s="124"/>
      <c r="B415" s="124"/>
      <c r="C415" s="124"/>
      <c r="D415" s="124"/>
      <c r="E415" s="124"/>
      <c r="F415" s="124"/>
      <c r="G415" s="124"/>
    </row>
    <row r="416" spans="1:7" ht="12.75">
      <c r="A416" s="124"/>
      <c r="B416" s="124"/>
      <c r="C416" s="124"/>
      <c r="D416" s="124"/>
      <c r="E416" s="124"/>
      <c r="F416" s="124"/>
      <c r="G416" s="124"/>
    </row>
    <row r="417" spans="1:7" ht="12.75">
      <c r="A417" s="124"/>
      <c r="B417" s="124"/>
      <c r="C417" s="124"/>
      <c r="D417" s="124"/>
      <c r="E417" s="124"/>
      <c r="F417" s="124"/>
      <c r="G417" s="124"/>
    </row>
    <row r="418" spans="1:7" ht="12.75">
      <c r="A418" s="124"/>
      <c r="B418" s="124"/>
      <c r="C418" s="124"/>
      <c r="D418" s="124"/>
      <c r="E418" s="124"/>
      <c r="F418" s="124"/>
      <c r="G418" s="124"/>
    </row>
    <row r="419" spans="1:7" ht="12.75">
      <c r="A419" s="124"/>
      <c r="B419" s="124"/>
      <c r="C419" s="124"/>
      <c r="D419" s="124"/>
      <c r="E419" s="124"/>
      <c r="F419" s="124"/>
      <c r="G419" s="124"/>
    </row>
    <row r="420" spans="1:7" ht="12.75">
      <c r="A420" s="124"/>
      <c r="B420" s="124"/>
      <c r="C420" s="124"/>
      <c r="D420" s="124"/>
      <c r="E420" s="124"/>
      <c r="F420" s="124"/>
      <c r="G420" s="124"/>
    </row>
    <row r="421" spans="1:7" ht="12.75">
      <c r="A421" s="124"/>
      <c r="B421" s="124"/>
      <c r="C421" s="124"/>
      <c r="D421" s="124"/>
      <c r="E421" s="124"/>
      <c r="F421" s="124"/>
      <c r="G421" s="124"/>
    </row>
    <row r="422" spans="1:7" ht="12.75">
      <c r="A422" s="124"/>
      <c r="B422" s="124"/>
      <c r="C422" s="124"/>
      <c r="D422" s="124"/>
      <c r="E422" s="124"/>
      <c r="F422" s="124"/>
      <c r="G422" s="124"/>
    </row>
    <row r="423" spans="1:7" ht="12.75">
      <c r="A423" s="124"/>
      <c r="B423" s="124"/>
      <c r="C423" s="124"/>
      <c r="D423" s="124"/>
      <c r="E423" s="124"/>
      <c r="F423" s="124"/>
      <c r="G423" s="124"/>
    </row>
    <row r="424" spans="1:7" ht="12.75">
      <c r="A424" s="124"/>
      <c r="B424" s="124"/>
      <c r="C424" s="124"/>
      <c r="D424" s="124"/>
      <c r="E424" s="124"/>
      <c r="F424" s="124"/>
      <c r="G424" s="124"/>
    </row>
    <row r="425" spans="1:7" ht="12.75">
      <c r="A425" s="124"/>
      <c r="B425" s="124"/>
      <c r="C425" s="124"/>
      <c r="D425" s="124"/>
      <c r="E425" s="124"/>
      <c r="F425" s="124"/>
      <c r="G425" s="124"/>
    </row>
    <row r="426" spans="1:7" ht="12.75">
      <c r="A426" s="124"/>
      <c r="B426" s="124"/>
      <c r="C426" s="124"/>
      <c r="D426" s="124"/>
      <c r="E426" s="124"/>
      <c r="F426" s="124"/>
      <c r="G426" s="124"/>
    </row>
    <row r="427" spans="1:7" ht="12.75">
      <c r="A427" s="124"/>
      <c r="B427" s="124"/>
      <c r="C427" s="124"/>
      <c r="D427" s="124"/>
      <c r="E427" s="124"/>
      <c r="F427" s="124"/>
      <c r="G427" s="124"/>
    </row>
    <row r="428" spans="1:7" ht="12.75">
      <c r="A428" s="124"/>
      <c r="B428" s="124"/>
      <c r="C428" s="124"/>
      <c r="D428" s="124"/>
      <c r="E428" s="124"/>
      <c r="F428" s="124"/>
      <c r="G428" s="124"/>
    </row>
    <row r="429" spans="1:7" ht="12.75">
      <c r="A429" s="124"/>
      <c r="B429" s="124"/>
      <c r="C429" s="124"/>
      <c r="D429" s="124"/>
      <c r="E429" s="124"/>
      <c r="F429" s="124"/>
      <c r="G429" s="124"/>
    </row>
    <row r="430" spans="1:7" ht="12.75">
      <c r="A430" s="124"/>
      <c r="B430" s="124"/>
      <c r="C430" s="124"/>
      <c r="D430" s="124"/>
      <c r="E430" s="124"/>
      <c r="F430" s="124"/>
      <c r="G430" s="124"/>
    </row>
    <row r="431" spans="1:7" ht="12.75">
      <c r="A431" s="124"/>
      <c r="B431" s="124"/>
      <c r="C431" s="124"/>
      <c r="D431" s="124"/>
      <c r="E431" s="124"/>
      <c r="F431" s="124"/>
      <c r="G431" s="124"/>
    </row>
    <row r="432" spans="1:7" ht="12.75">
      <c r="A432" s="124"/>
      <c r="B432" s="124"/>
      <c r="C432" s="124"/>
      <c r="D432" s="124"/>
      <c r="E432" s="124"/>
      <c r="F432" s="124"/>
      <c r="G432" s="124"/>
    </row>
    <row r="433" spans="1:7" ht="12.75">
      <c r="A433" s="124"/>
      <c r="B433" s="124"/>
      <c r="C433" s="124"/>
      <c r="D433" s="124"/>
      <c r="E433" s="124"/>
      <c r="F433" s="124"/>
      <c r="G433" s="124"/>
    </row>
    <row r="434" spans="1:7" ht="12.75">
      <c r="A434" s="124"/>
      <c r="B434" s="124"/>
      <c r="C434" s="124"/>
      <c r="D434" s="124"/>
      <c r="E434" s="124"/>
      <c r="F434" s="124"/>
      <c r="G434" s="124"/>
    </row>
    <row r="435" spans="1:7" ht="12.75">
      <c r="A435" s="124"/>
      <c r="B435" s="124"/>
      <c r="C435" s="124"/>
      <c r="D435" s="124"/>
      <c r="E435" s="124"/>
      <c r="F435" s="124"/>
      <c r="G435" s="124"/>
    </row>
    <row r="436" spans="1:7" ht="12.75">
      <c r="A436" s="124"/>
      <c r="B436" s="124"/>
      <c r="C436" s="124"/>
      <c r="D436" s="124"/>
      <c r="E436" s="124"/>
      <c r="F436" s="124"/>
      <c r="G436" s="124"/>
    </row>
    <row r="437" spans="1:7" ht="12.75">
      <c r="A437" s="124"/>
      <c r="B437" s="124"/>
      <c r="C437" s="124"/>
      <c r="D437" s="124"/>
      <c r="E437" s="124"/>
      <c r="F437" s="124"/>
      <c r="G437" s="124"/>
    </row>
    <row r="438" spans="1:7" ht="12.75">
      <c r="A438" s="124"/>
      <c r="B438" s="124"/>
      <c r="C438" s="124"/>
      <c r="D438" s="124"/>
      <c r="E438" s="124"/>
      <c r="F438" s="124"/>
      <c r="G438" s="124"/>
    </row>
    <row r="439" spans="1:7" ht="12.75">
      <c r="A439" s="124"/>
      <c r="B439" s="124"/>
      <c r="C439" s="124"/>
      <c r="D439" s="124"/>
      <c r="E439" s="124"/>
      <c r="F439" s="124"/>
      <c r="G439" s="124"/>
    </row>
    <row r="440" spans="1:7" ht="12.75">
      <c r="A440" s="124"/>
      <c r="B440" s="124"/>
      <c r="C440" s="124"/>
      <c r="D440" s="124"/>
      <c r="E440" s="124"/>
      <c r="F440" s="124"/>
      <c r="G440" s="124"/>
    </row>
    <row r="441" spans="1:7" ht="12.75">
      <c r="A441" s="124"/>
      <c r="B441" s="124"/>
      <c r="C441" s="124"/>
      <c r="D441" s="124"/>
      <c r="E441" s="124"/>
      <c r="F441" s="124"/>
      <c r="G441" s="124"/>
    </row>
    <row r="442" spans="1:7" ht="12.75">
      <c r="A442" s="124"/>
      <c r="B442" s="124"/>
      <c r="C442" s="124"/>
      <c r="D442" s="124"/>
      <c r="E442" s="124"/>
      <c r="F442" s="124"/>
      <c r="G442" s="124"/>
    </row>
    <row r="443" spans="1:7" ht="12.75">
      <c r="A443" s="124"/>
      <c r="B443" s="124"/>
      <c r="C443" s="124"/>
      <c r="D443" s="124"/>
      <c r="E443" s="124"/>
      <c r="F443" s="124"/>
      <c r="G443" s="124"/>
    </row>
    <row r="444" spans="1:7" ht="12.75">
      <c r="A444" s="124"/>
      <c r="B444" s="124"/>
      <c r="C444" s="124"/>
      <c r="D444" s="124"/>
      <c r="E444" s="124"/>
      <c r="F444" s="124"/>
      <c r="G444" s="124"/>
    </row>
    <row r="445" spans="1:7" ht="12.75">
      <c r="A445" s="124"/>
      <c r="B445" s="124"/>
      <c r="C445" s="124"/>
      <c r="D445" s="124"/>
      <c r="E445" s="124"/>
      <c r="F445" s="124"/>
      <c r="G445" s="124"/>
    </row>
    <row r="446" spans="1:7" ht="12.75">
      <c r="A446" s="124"/>
      <c r="B446" s="124"/>
      <c r="C446" s="124"/>
      <c r="D446" s="124"/>
      <c r="E446" s="124"/>
      <c r="F446" s="124"/>
      <c r="G446" s="124"/>
    </row>
    <row r="447" spans="1:7" ht="12.75">
      <c r="A447" s="124"/>
      <c r="B447" s="124"/>
      <c r="C447" s="124"/>
      <c r="D447" s="124"/>
      <c r="E447" s="124"/>
      <c r="F447" s="124"/>
      <c r="G447" s="124"/>
    </row>
    <row r="448" spans="1:7" ht="12.75">
      <c r="A448" s="124"/>
      <c r="B448" s="124"/>
      <c r="C448" s="124"/>
      <c r="D448" s="124"/>
      <c r="E448" s="124"/>
      <c r="F448" s="124"/>
      <c r="G448" s="124"/>
    </row>
  </sheetData>
  <printOptions/>
  <pageMargins left="0.1968503937007874" right="0.75" top="1" bottom="1" header="0" footer="0"/>
  <pageSetup horizontalDpi="600" verticalDpi="600" orientation="portrait" paperSize="9" r:id="rId1"/>
  <headerFooter alignWithMargins="0">
    <oddFooter>&amp;CPágina &amp;P</oddFooter>
  </headerFooter>
  <rowBreaks count="5" manualBreakCount="5">
    <brk id="55" max="255" man="1"/>
    <brk id="109" max="255" man="1"/>
    <brk id="168" max="255" man="1"/>
    <brk id="231" max="255" man="1"/>
    <brk id="2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A3" sqref="A3:F26"/>
    </sheetView>
  </sheetViews>
  <sheetFormatPr defaultColWidth="11.421875" defaultRowHeight="12.75"/>
  <cols>
    <col min="1" max="1" width="14.28125" style="0" bestFit="1" customWidth="1"/>
    <col min="2" max="4" width="11.57421875" style="0" bestFit="1" customWidth="1"/>
  </cols>
  <sheetData>
    <row r="3" spans="1:5" ht="12.75">
      <c r="A3" s="1"/>
      <c r="B3" s="9"/>
      <c r="C3" s="9"/>
      <c r="D3" s="9"/>
      <c r="E3" s="9"/>
    </row>
    <row r="4" spans="1:5" ht="12.75">
      <c r="A4" s="1"/>
      <c r="B4" s="9"/>
      <c r="C4" s="9"/>
      <c r="D4" s="9"/>
      <c r="E4" s="9"/>
    </row>
    <row r="5" spans="1:5" ht="12.75">
      <c r="A5" s="1"/>
      <c r="B5" s="15"/>
      <c r="C5" s="15"/>
      <c r="D5" s="15"/>
      <c r="E5" s="15"/>
    </row>
    <row r="6" spans="1:5" ht="12.75">
      <c r="A6" s="1"/>
      <c r="B6" s="15"/>
      <c r="C6" s="15"/>
      <c r="D6" s="15"/>
      <c r="E6" s="14"/>
    </row>
    <row r="7" spans="1:5" ht="12.75">
      <c r="A7" s="9"/>
      <c r="B7" s="8"/>
      <c r="C7" s="8"/>
      <c r="D7" s="8"/>
      <c r="E7" s="33"/>
    </row>
    <row r="8" spans="1:5" ht="12.75">
      <c r="A8" s="9"/>
      <c r="B8" s="8"/>
      <c r="C8" s="8"/>
      <c r="D8" s="8"/>
      <c r="E8" s="33"/>
    </row>
    <row r="9" spans="1:5" ht="12.75">
      <c r="A9" s="9"/>
      <c r="B9" s="8"/>
      <c r="C9" s="8"/>
      <c r="D9" s="8"/>
      <c r="E9" s="33"/>
    </row>
    <row r="10" spans="1:5" ht="12.75">
      <c r="A10" s="9"/>
      <c r="B10" s="8"/>
      <c r="C10" s="8"/>
      <c r="D10" s="8"/>
      <c r="E10" s="33"/>
    </row>
    <row r="11" spans="1:5" ht="12.75">
      <c r="A11" s="9"/>
      <c r="B11" s="11"/>
      <c r="C11" s="11"/>
      <c r="D11" s="11"/>
      <c r="E11" s="36"/>
    </row>
    <row r="12" spans="1:5" ht="12.75">
      <c r="A12" s="9"/>
      <c r="B12" s="11"/>
      <c r="C12" s="8"/>
      <c r="D12" s="8"/>
      <c r="E12" s="33"/>
    </row>
    <row r="13" spans="1:5" ht="12.75">
      <c r="A13" s="9"/>
      <c r="B13" s="8"/>
      <c r="C13" s="8"/>
      <c r="D13" s="8"/>
      <c r="E13" s="33"/>
    </row>
    <row r="14" spans="1:5" ht="12.75">
      <c r="A14" s="9"/>
      <c r="B14" s="8"/>
      <c r="C14" s="8"/>
      <c r="D14" s="8"/>
      <c r="E14" s="33"/>
    </row>
    <row r="15" spans="1:5" ht="12.75">
      <c r="A15" s="9"/>
      <c r="B15" s="8"/>
      <c r="C15" s="8"/>
      <c r="D15" s="8"/>
      <c r="E15" s="33"/>
    </row>
    <row r="16" spans="1:5" ht="12.75">
      <c r="A16" s="9"/>
      <c r="B16" s="8"/>
      <c r="C16" s="8"/>
      <c r="D16" s="8"/>
      <c r="E16" s="33"/>
    </row>
    <row r="17" spans="1:5" ht="12.75">
      <c r="A17" s="9"/>
      <c r="B17" s="8"/>
      <c r="C17" s="8"/>
      <c r="D17" s="8"/>
      <c r="E17" s="33"/>
    </row>
    <row r="18" spans="1:5" ht="12.75">
      <c r="A18" s="9"/>
      <c r="B18" s="8"/>
      <c r="C18" s="8"/>
      <c r="D18" s="8"/>
      <c r="E18" s="33"/>
    </row>
    <row r="19" spans="1:5" ht="12.75">
      <c r="A19" s="9"/>
      <c r="B19" s="8"/>
      <c r="C19" s="8"/>
      <c r="D19" s="8"/>
      <c r="E19" s="33"/>
    </row>
    <row r="20" spans="1:5" ht="12.75">
      <c r="A20" s="9"/>
      <c r="B20" s="8"/>
      <c r="C20" s="8"/>
      <c r="D20" s="8"/>
      <c r="E20" s="33"/>
    </row>
    <row r="21" spans="1:5" ht="12.75">
      <c r="A21" s="9"/>
      <c r="B21" s="8"/>
      <c r="C21" s="8"/>
      <c r="D21" s="8"/>
      <c r="E21" s="33"/>
    </row>
    <row r="22" spans="1:5" ht="12.75">
      <c r="A22" s="9"/>
      <c r="B22" s="8"/>
      <c r="C22" s="8"/>
      <c r="D22" s="8"/>
      <c r="E22" s="33"/>
    </row>
    <row r="23" spans="1:5" ht="12.75">
      <c r="A23" s="9"/>
      <c r="B23" s="8"/>
      <c r="C23" s="8"/>
      <c r="D23" s="8"/>
      <c r="E23" s="33"/>
    </row>
    <row r="24" spans="1:5" ht="12.75">
      <c r="A24" s="9"/>
      <c r="B24" s="8"/>
      <c r="C24" s="8"/>
      <c r="D24" s="8"/>
      <c r="E24" s="33"/>
    </row>
    <row r="25" spans="1:5" ht="12.75">
      <c r="A25" s="9"/>
      <c r="B25" s="8"/>
      <c r="C25" s="8"/>
      <c r="D25" s="8"/>
      <c r="E25" s="33"/>
    </row>
    <row r="26" spans="1:5" ht="12.75">
      <c r="A26" s="1"/>
      <c r="B26" s="18"/>
      <c r="C26" s="18"/>
      <c r="D26" s="7"/>
      <c r="E26" s="34"/>
    </row>
  </sheetData>
  <printOptions/>
  <pageMargins left="0.75" right="0.75" top="1" bottom="1" header="0" footer="0"/>
  <pageSetup horizontalDpi="300" verticalDpi="300" orientation="portrait" paperSize="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2004-06-10T17:11:26Z</cp:lastPrinted>
  <dcterms:created xsi:type="dcterms:W3CDTF">2001-11-07T12:30:10Z</dcterms:created>
  <dcterms:modified xsi:type="dcterms:W3CDTF">2004-06-10T17:11:36Z</dcterms:modified>
  <cp:category/>
  <cp:version/>
  <cp:contentType/>
  <cp:contentStatus/>
</cp:coreProperties>
</file>