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6870" windowHeight="364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'Hoja1'!$A$1:$C$653</definedName>
  </definedNames>
  <calcPr fullCalcOnLoad="1"/>
</workbook>
</file>

<file path=xl/sharedStrings.xml><?xml version="1.0" encoding="utf-8"?>
<sst xmlns="http://schemas.openxmlformats.org/spreadsheetml/2006/main" count="231" uniqueCount="105">
  <si>
    <t>Usuarios</t>
  </si>
  <si>
    <t>SERVICIO PUBLICO  DE AYUDA A DOMICILIO</t>
  </si>
  <si>
    <t>Nº de usuarios</t>
  </si>
  <si>
    <t>Usuarios/Pob.&gt;65</t>
  </si>
  <si>
    <t>Usuarios &gt;80 años</t>
  </si>
  <si>
    <t>Usuarios mujeres</t>
  </si>
  <si>
    <t>Usuarios mujeres&gt;80 años</t>
  </si>
  <si>
    <t>Edad media del usuario</t>
  </si>
  <si>
    <t>Población &gt;65 años</t>
  </si>
  <si>
    <t>Coste y financiación</t>
  </si>
  <si>
    <t>Coste/hora del servicio</t>
  </si>
  <si>
    <t xml:space="preserve">Coste/mensual/ usuario </t>
  </si>
  <si>
    <t>% copago</t>
  </si>
  <si>
    <t>Contenido y calidad del servicio</t>
  </si>
  <si>
    <t>Nº de atención dispensadas (año)</t>
  </si>
  <si>
    <t>Nº promedio de horas/ mes/usuario</t>
  </si>
  <si>
    <t>% tiempo empleado en cuidados</t>
  </si>
  <si>
    <t>% tiempo empleado en tareas domésticas</t>
  </si>
  <si>
    <t>Prestación económica para ayuda a domicilio</t>
  </si>
  <si>
    <t>Nº de beneficiarios</t>
  </si>
  <si>
    <t>Gasto anual/ beneficiario</t>
  </si>
  <si>
    <t>SERVICIO PRIVADO  DE AYUDA A DOMICILIO</t>
  </si>
  <si>
    <t>Nº de usuarios atendidos</t>
  </si>
  <si>
    <t>Nº de entidades prestatarias</t>
  </si>
  <si>
    <t>Nºde horas de atención subvencionadas (año)</t>
  </si>
  <si>
    <t>SERVICIO PUBLICO DE TELEASISTENCIA</t>
  </si>
  <si>
    <t xml:space="preserve">Coste/anual/ usuario </t>
  </si>
  <si>
    <t>SERVICIO PRIVADO  DE TELEASISTENCIA</t>
  </si>
  <si>
    <t>OTROS SERVICIOS DE ATENCION A DOMICILIO</t>
  </si>
  <si>
    <t>Servicio Público de Comidas a Domicilio</t>
  </si>
  <si>
    <t>Servicio Privado de Comidas a Domicilio</t>
  </si>
  <si>
    <t>Prestación económica para adecuación de vivienda</t>
  </si>
  <si>
    <t>Gasto medio anual/beneficiario</t>
  </si>
  <si>
    <t>Prestación econónmica para familias cuidadoras</t>
  </si>
  <si>
    <t>CREACION DE EMPLEOS EN SERVICIOS DE ATENCION A DOMICILIO</t>
  </si>
  <si>
    <t>Nº de empleos creados a tiempo completo</t>
  </si>
  <si>
    <t>Nº de empleos creados a tiempo parcial</t>
  </si>
  <si>
    <t>Nº total de empleos</t>
  </si>
  <si>
    <t>2. SERVICIOS DIURNOS</t>
  </si>
  <si>
    <t>HOGARES Y CLUBES</t>
  </si>
  <si>
    <t>CENTROS DE DIA PARA PERSONAS DEPENDIENTES</t>
  </si>
  <si>
    <t>Coste anual de una plaza pública</t>
  </si>
  <si>
    <t>Coste anual de una plaza pública psicogeriátrica</t>
  </si>
  <si>
    <t>Prestación económica para Centros de Día</t>
  </si>
  <si>
    <t>CREACION DE EMPLEOS EN SERVICIOS DIURNOS</t>
  </si>
  <si>
    <t>Concertados</t>
  </si>
  <si>
    <t>Propios</t>
  </si>
  <si>
    <t>Nº TOTAL DE CENTROS(1+2)</t>
  </si>
  <si>
    <t>Públicos (propios+concertados)(1)</t>
  </si>
  <si>
    <t>Privados(2)</t>
  </si>
  <si>
    <t>Psicogeriátricos privados</t>
  </si>
  <si>
    <t>Psicogeriátricos públicos(propios+concertados)</t>
  </si>
  <si>
    <t>Nº TOTAL DE PLAZAS  (3+4)</t>
  </si>
  <si>
    <t>Propias</t>
  </si>
  <si>
    <t>Concertadas</t>
  </si>
  <si>
    <t>Públicas (propias+concertadas)(3)</t>
  </si>
  <si>
    <t>Privadas(4)</t>
  </si>
  <si>
    <t>Públicas (propias+concertadas)</t>
  </si>
  <si>
    <t>Privadas</t>
  </si>
  <si>
    <t>Nº DE PLAZAS/CENTRO</t>
  </si>
  <si>
    <t>INDICE DE COBERTURA</t>
  </si>
  <si>
    <t>Total plazas</t>
  </si>
  <si>
    <t>PLAZAS PSICOGERIATRICAS</t>
  </si>
  <si>
    <t>Públicas(propias+concertadas)</t>
  </si>
  <si>
    <t>3. SERVICIOS DE ATENCION RESIDENCIAL</t>
  </si>
  <si>
    <t>CENTROS RESIDENCIALES</t>
  </si>
  <si>
    <t>PLAZAS PARA DEPENDIENTES</t>
  </si>
  <si>
    <t>Nº de centros que ofrecen este servicio</t>
  </si>
  <si>
    <t>Nº de plazas disponibles</t>
  </si>
  <si>
    <t>Nº de plazas psicogeriátricas</t>
  </si>
  <si>
    <t>CREACION DE EMPLEOS EN SERVICIOS DE ATENCION RESIDENCIAL</t>
  </si>
  <si>
    <t>4. SISTEMAS ALTERNATIVOS DE ALOJAMIENTO</t>
  </si>
  <si>
    <t xml:space="preserve">Coste anual de una plaza </t>
  </si>
  <si>
    <t>Nº de viviendas</t>
  </si>
  <si>
    <t>Nº de plazas</t>
  </si>
  <si>
    <t>Nº de plazas para dependientes</t>
  </si>
  <si>
    <t>Nº de Hogares</t>
  </si>
  <si>
    <t>CREACION DE EMPLEOS EN SISTEMAS ALTERNATIVOS DE ALOJAMIENTO</t>
  </si>
  <si>
    <t>SERVICIOS SOCIALES PARA PERSONAS MAYORES</t>
  </si>
  <si>
    <t>%mujeres</t>
  </si>
  <si>
    <t xml:space="preserve"> Total usuarios</t>
  </si>
  <si>
    <t>%&gt;80 años</t>
  </si>
  <si>
    <t>%mujere&gt;80</t>
  </si>
  <si>
    <t>Mujeres</t>
  </si>
  <si>
    <t>Hombres</t>
  </si>
  <si>
    <t>Propios/as</t>
  </si>
  <si>
    <t>Concertados/as</t>
  </si>
  <si>
    <t>Privados/as</t>
  </si>
  <si>
    <t>Centros</t>
  </si>
  <si>
    <t>Plazas</t>
  </si>
  <si>
    <t>Públicas (propias+concer)</t>
  </si>
  <si>
    <t xml:space="preserve">Gasto anual en actividades y mantenimiento </t>
  </si>
  <si>
    <t>Coste anual de una plaza pública (concertada)</t>
  </si>
  <si>
    <t>Coste anual de una plaza pública para dependiente (concertada)</t>
  </si>
  <si>
    <t>Coste anual de una plaza pública psicogeriátrica(concertada)</t>
  </si>
  <si>
    <t>SERVICIO PUBLICO DE ACOGIMINETO FAMILIAR</t>
  </si>
  <si>
    <t>VIVIENDAS TUTELADAS</t>
  </si>
  <si>
    <t>MADRID</t>
  </si>
  <si>
    <t>ENERO DE 2002</t>
  </si>
  <si>
    <t>SERVICIO PÚBLICO DE AYUDA A DOMICILIO</t>
  </si>
  <si>
    <t>1. SERVICIOS DE ATENCIÓN A DOMICILIO</t>
  </si>
  <si>
    <t>SERVICIO PÚBLICO DE TELEASISTENCIA</t>
  </si>
  <si>
    <t>SERVICIO PÚBLICO DE ESTANCIA TEMPORAL</t>
  </si>
  <si>
    <t>SERVICIO PÚBLICO DE ACOGIMIENTO FAMILIAR</t>
  </si>
  <si>
    <t>VIVIENDAS PÚBLICAS TUTELADAS</t>
  </si>
</sst>
</file>

<file path=xl/styles.xml><?xml version="1.0" encoding="utf-8"?>
<styleSheet xmlns="http://schemas.openxmlformats.org/spreadsheetml/2006/main">
  <numFmts count="22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_ ;\-#,##0.0\ "/>
    <numFmt numFmtId="173" formatCode="0.0%"/>
    <numFmt numFmtId="174" formatCode="#,##0_ ;[Red]\-#,##0\ "/>
    <numFmt numFmtId="175" formatCode="#,##0.00_ ;[Red]\-#,##0.00\ "/>
    <numFmt numFmtId="176" formatCode="_-* #,##0.00\ [$€-1]_-;\-* #,##0.00\ [$€-1]_-;_-* &quot;-&quot;??\ [$€-1]_-"/>
    <numFmt numFmtId="177" formatCode="#,##0_ ;\-#,##0\ "/>
  </numFmts>
  <fonts count="16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b/>
      <sz val="10.25"/>
      <name val="Arial"/>
      <family val="2"/>
    </font>
    <font>
      <sz val="9.75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b/>
      <sz val="8.5"/>
      <name val="Arial"/>
      <family val="2"/>
    </font>
    <font>
      <sz val="5.75"/>
      <name val="Arial"/>
      <family val="0"/>
    </font>
    <font>
      <b/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14" fontId="3" fillId="0" borderId="6" xfId="0" applyNumberFormat="1" applyFont="1" applyBorder="1" applyAlignment="1">
      <alignment/>
    </xf>
    <xf numFmtId="3" fontId="0" fillId="2" borderId="7" xfId="0" applyNumberFormat="1" applyFill="1" applyBorder="1" applyAlignment="1">
      <alignment/>
    </xf>
    <xf numFmtId="3" fontId="0" fillId="0" borderId="7" xfId="0" applyNumberFormat="1" applyFill="1" applyBorder="1" applyAlignment="1">
      <alignment/>
    </xf>
    <xf numFmtId="3" fontId="0" fillId="0" borderId="7" xfId="17" applyNumberFormat="1" applyBorder="1" applyAlignment="1">
      <alignment/>
    </xf>
    <xf numFmtId="4" fontId="0" fillId="2" borderId="7" xfId="20" applyNumberFormat="1" applyFill="1" applyBorder="1" applyAlignment="1">
      <alignment/>
    </xf>
    <xf numFmtId="3" fontId="0" fillId="0" borderId="7" xfId="0" applyNumberFormat="1" applyBorder="1" applyAlignment="1">
      <alignment/>
    </xf>
    <xf numFmtId="4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4" xfId="0" applyNumberFormat="1" applyBorder="1" applyAlignment="1">
      <alignment/>
    </xf>
    <xf numFmtId="14" fontId="3" fillId="0" borderId="8" xfId="0" applyNumberFormat="1" applyFont="1" applyBorder="1" applyAlignment="1">
      <alignment/>
    </xf>
    <xf numFmtId="3" fontId="0" fillId="2" borderId="4" xfId="0" applyNumberFormat="1" applyFill="1" applyBorder="1" applyAlignment="1">
      <alignment/>
    </xf>
    <xf numFmtId="4" fontId="0" fillId="2" borderId="7" xfId="0" applyNumberForma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176" fontId="0" fillId="0" borderId="0" xfId="15" applyAlignment="1">
      <alignment/>
    </xf>
    <xf numFmtId="177" fontId="0" fillId="0" borderId="0" xfId="15" applyNumberFormat="1" applyAlignment="1">
      <alignment/>
    </xf>
    <xf numFmtId="176" fontId="0" fillId="0" borderId="7" xfId="15" applyBorder="1" applyAlignment="1">
      <alignment/>
    </xf>
    <xf numFmtId="176" fontId="0" fillId="2" borderId="7" xfId="15" applyFill="1" applyBorder="1" applyAlignment="1">
      <alignment/>
    </xf>
    <xf numFmtId="176" fontId="0" fillId="0" borderId="4" xfId="15" applyBorder="1" applyAlignment="1">
      <alignment/>
    </xf>
    <xf numFmtId="0" fontId="0" fillId="0" borderId="1" xfId="0" applyBorder="1" applyAlignment="1">
      <alignment/>
    </xf>
    <xf numFmtId="3" fontId="0" fillId="0" borderId="6" xfId="0" applyNumberFormat="1" applyBorder="1" applyAlignment="1">
      <alignment/>
    </xf>
    <xf numFmtId="9" fontId="0" fillId="0" borderId="0" xfId="0" applyNumberFormat="1" applyAlignment="1">
      <alignment/>
    </xf>
    <xf numFmtId="0" fontId="1" fillId="0" borderId="0" xfId="0" applyFont="1" applyBorder="1" applyAlignment="1">
      <alignment/>
    </xf>
    <xf numFmtId="3" fontId="0" fillId="0" borderId="0" xfId="17" applyNumberFormat="1" applyBorder="1" applyAlignment="1">
      <alignment/>
    </xf>
    <xf numFmtId="176" fontId="0" fillId="0" borderId="0" xfId="15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3" fontId="1" fillId="2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17" fontId="14" fillId="0" borderId="0" xfId="0" applyNumberFormat="1" applyFont="1" applyAlignment="1">
      <alignment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Gráfico 2. Hogares y Clubes.Pérfil del usuario. 
Madrid. Enero 2002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FF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3366FF"/>
              </a:solidFill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Hoja2!$A$17:$A$18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Hoja2!$B$17:$B$18</c:f>
              <c:numCache>
                <c:ptCount val="2"/>
                <c:pt idx="0">
                  <c:v>0.600003750902561</c:v>
                </c:pt>
                <c:pt idx="1">
                  <c:v>0.399996249097439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Arial"/>
                <a:ea typeface="Arial"/>
                <a:cs typeface="Arial"/>
              </a:rPr>
              <a:t>Gráfico 4. Centros de Dia. Dsitribución de centros y plazas según titularidad. Madrid. Enero 2002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Hoja2!$E$23</c:f>
              <c:strCache>
                <c:ptCount val="1"/>
                <c:pt idx="0">
                  <c:v>Propios/as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Hoja2!$F$22:$G$22</c:f>
              <c:strCache>
                <c:ptCount val="2"/>
                <c:pt idx="0">
                  <c:v>Centros</c:v>
                </c:pt>
                <c:pt idx="1">
                  <c:v>Plazas</c:v>
                </c:pt>
              </c:strCache>
            </c:strRef>
          </c:cat>
          <c:val>
            <c:numRef>
              <c:f>Hoja2!$F$23:$G$23</c:f>
              <c:numCache>
                <c:ptCount val="2"/>
                <c:pt idx="0">
                  <c:v>19</c:v>
                </c:pt>
                <c:pt idx="1">
                  <c:v>542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Hoja2!$E$24</c:f>
              <c:strCache>
                <c:ptCount val="1"/>
                <c:pt idx="0">
                  <c:v>Concertados/as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Hoja2!$F$22:$G$22</c:f>
              <c:strCache>
                <c:ptCount val="2"/>
                <c:pt idx="0">
                  <c:v>Centros</c:v>
                </c:pt>
                <c:pt idx="1">
                  <c:v>Plazas</c:v>
                </c:pt>
              </c:strCache>
            </c:strRef>
          </c:cat>
          <c:val>
            <c:numRef>
              <c:f>Hoja2!$F$24:$G$24</c:f>
              <c:numCache>
                <c:ptCount val="2"/>
                <c:pt idx="0">
                  <c:v>23</c:v>
                </c:pt>
                <c:pt idx="1">
                  <c:v>695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Hoja2!$E$25</c:f>
              <c:strCache>
                <c:ptCount val="1"/>
                <c:pt idx="0">
                  <c:v>Privados/as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Hoja2!$F$22:$G$22</c:f>
              <c:strCache>
                <c:ptCount val="2"/>
                <c:pt idx="0">
                  <c:v>Centros</c:v>
                </c:pt>
                <c:pt idx="1">
                  <c:v>Plazas</c:v>
                </c:pt>
              </c:strCache>
            </c:strRef>
          </c:cat>
          <c:val>
            <c:numRef>
              <c:f>Hoja2!$F$25:$G$25</c:f>
              <c:numCache>
                <c:ptCount val="2"/>
              </c:numCache>
            </c:numRef>
          </c:val>
          <c:shape val="cylinder"/>
        </c:ser>
        <c:overlap val="100"/>
        <c:shape val="cylinder"/>
        <c:axId val="22080139"/>
        <c:axId val="64503524"/>
      </c:bar3DChart>
      <c:catAx>
        <c:axId val="220801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4503524"/>
        <c:crosses val="autoZero"/>
        <c:auto val="1"/>
        <c:lblOffset val="100"/>
        <c:noMultiLvlLbl val="0"/>
      </c:catAx>
      <c:valAx>
        <c:axId val="645035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0801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Gráfico 6. Centros públicos Residenciales. Perfil del usuario.
 Madrid. Enero 2002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Hoja2!$A$29:$A$32</c:f>
              <c:strCache>
                <c:ptCount val="4"/>
                <c:pt idx="0">
                  <c:v> Total usuarios</c:v>
                </c:pt>
                <c:pt idx="1">
                  <c:v>%&gt;80 años</c:v>
                </c:pt>
                <c:pt idx="2">
                  <c:v>%mujeres</c:v>
                </c:pt>
                <c:pt idx="3">
                  <c:v>%mujere&gt;80</c:v>
                </c:pt>
              </c:strCache>
            </c:strRef>
          </c:cat>
          <c:val>
            <c:numRef>
              <c:f>Hoja2!$B$29:$B$32</c:f>
              <c:numCache>
                <c:ptCount val="4"/>
                <c:pt idx="0">
                  <c:v>1</c:v>
                </c:pt>
                <c:pt idx="1">
                  <c:v>0.6699485343477288</c:v>
                </c:pt>
                <c:pt idx="2">
                  <c:v>0.6799433131945999</c:v>
                </c:pt>
                <c:pt idx="3">
                  <c:v>0.539941821436563</c:v>
                </c:pt>
              </c:numCache>
            </c:numRef>
          </c:val>
          <c:shape val="cylinder"/>
        </c:ser>
        <c:shape val="cylinder"/>
        <c:axId val="43660805"/>
        <c:axId val="57402926"/>
      </c:bar3DChart>
      <c:catAx>
        <c:axId val="436608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7402926"/>
        <c:crosses val="autoZero"/>
        <c:auto val="1"/>
        <c:lblOffset val="100"/>
        <c:noMultiLvlLbl val="0"/>
      </c:catAx>
      <c:valAx>
        <c:axId val="57402926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43660805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Gráfico 7. Centros Residenciales. Dsitribución de centros y plazas según titularidad. Madrid. Enero 2002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Hoja2!$E$30</c:f>
              <c:strCache>
                <c:ptCount val="1"/>
                <c:pt idx="0">
                  <c:v>Propios/as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Hoja2!$F$29:$G$29</c:f>
              <c:strCache>
                <c:ptCount val="2"/>
                <c:pt idx="0">
                  <c:v>Centros</c:v>
                </c:pt>
                <c:pt idx="1">
                  <c:v>Plazas</c:v>
                </c:pt>
              </c:strCache>
            </c:strRef>
          </c:cat>
          <c:val>
            <c:numRef>
              <c:f>Hoja2!$F$30:$G$30</c:f>
              <c:numCache>
                <c:ptCount val="2"/>
                <c:pt idx="0">
                  <c:v>34</c:v>
                </c:pt>
                <c:pt idx="1">
                  <c:v>7589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Hoja2!$E$31</c:f>
              <c:strCache>
                <c:ptCount val="1"/>
                <c:pt idx="0">
                  <c:v>Concertados/as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Hoja2!$F$29:$G$29</c:f>
              <c:strCache>
                <c:ptCount val="2"/>
                <c:pt idx="0">
                  <c:v>Centros</c:v>
                </c:pt>
                <c:pt idx="1">
                  <c:v>Plazas</c:v>
                </c:pt>
              </c:strCache>
            </c:strRef>
          </c:cat>
          <c:val>
            <c:numRef>
              <c:f>Hoja2!$F$31:$G$31</c:f>
              <c:numCache>
                <c:ptCount val="2"/>
                <c:pt idx="0">
                  <c:v>79</c:v>
                </c:pt>
                <c:pt idx="1">
                  <c:v>4858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Hoja2!$E$32</c:f>
              <c:strCache>
                <c:ptCount val="1"/>
                <c:pt idx="0">
                  <c:v>Privados/as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Hoja2!$F$29:$G$29</c:f>
              <c:strCache>
                <c:ptCount val="2"/>
                <c:pt idx="0">
                  <c:v>Centros</c:v>
                </c:pt>
                <c:pt idx="1">
                  <c:v>Plazas</c:v>
                </c:pt>
              </c:strCache>
            </c:strRef>
          </c:cat>
          <c:val>
            <c:numRef>
              <c:f>Hoja2!$F$32:$G$32</c:f>
              <c:numCache>
                <c:ptCount val="2"/>
                <c:pt idx="0">
                  <c:v>318</c:v>
                </c:pt>
                <c:pt idx="1">
                  <c:v>17152</c:v>
                </c:pt>
              </c:numCache>
            </c:numRef>
          </c:val>
          <c:shape val="cylinder"/>
        </c:ser>
        <c:overlap val="100"/>
        <c:shape val="cylinder"/>
        <c:axId val="46864287"/>
        <c:axId val="19125400"/>
      </c:bar3DChart>
      <c:catAx>
        <c:axId val="46864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9125400"/>
        <c:crosses val="autoZero"/>
        <c:auto val="1"/>
        <c:lblOffset val="100"/>
        <c:noMultiLvlLbl val="0"/>
      </c:catAx>
      <c:valAx>
        <c:axId val="191254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8642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Gráfico 8. Indice de cobertura de plazas en Centros Residenciales.Madrid. Enero 2002</a:t>
            </a:r>
          </a:p>
        </c:rich>
      </c:tx>
      <c:layout/>
      <c:spPr>
        <a:noFill/>
        <a:ln>
          <a:noFill/>
        </a:ln>
      </c:spPr>
    </c:title>
    <c:view3D>
      <c:rotX val="18"/>
      <c:rotY val="22"/>
      <c:depthPercent val="100"/>
      <c:rAngAx val="1"/>
    </c:view3D>
    <c:plotArea>
      <c:layout>
        <c:manualLayout>
          <c:xMode val="edge"/>
          <c:yMode val="edge"/>
          <c:x val="0.09075"/>
          <c:y val="0.288"/>
          <c:w val="0.90925"/>
          <c:h val="0.712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</c:spPr>
          </c:dPt>
          <c:dPt>
            <c:idx val="1"/>
            <c:invertIfNegative val="0"/>
            <c:spPr>
              <a:solidFill>
                <a:srgbClr val="FF8080"/>
              </a:solidFill>
            </c:spPr>
          </c:dPt>
          <c:dPt>
            <c:idx val="2"/>
            <c:invertIfNegative val="0"/>
            <c:spPr>
              <a:solidFill>
                <a:srgbClr val="00808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Hoja1!$A$431:$A$433</c:f>
              <c:strCache/>
            </c:strRef>
          </c:cat>
          <c:val>
            <c:numRef>
              <c:f>Hoja1!$B$431:$B$433</c:f>
              <c:numCache/>
            </c:numRef>
          </c:val>
          <c:shape val="cylinder"/>
        </c:ser>
        <c:shape val="cylinder"/>
        <c:axId val="37910873"/>
        <c:axId val="5653538"/>
      </c:bar3DChart>
      <c:catAx>
        <c:axId val="37910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53538"/>
        <c:crosses val="autoZero"/>
        <c:auto val="1"/>
        <c:lblOffset val="100"/>
        <c:noMultiLvlLbl val="0"/>
      </c:catAx>
      <c:valAx>
        <c:axId val="565353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Plazas/pob.&gt;65 años (%)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4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1"/>
        <c:majorTickMark val="out"/>
        <c:minorTickMark val="none"/>
        <c:tickLblPos val="nextTo"/>
        <c:crossAx val="3791087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Gráfico 3. Centros públicos de Día. Perfil del usuario.
 Madrid. Enero 2002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Hoja2!$A$22:$A$25</c:f>
              <c:strCache>
                <c:ptCount val="4"/>
                <c:pt idx="0">
                  <c:v> Total usuarios</c:v>
                </c:pt>
                <c:pt idx="2">
                  <c:v>%mujeres</c:v>
                </c:pt>
                <c:pt idx="3">
                  <c:v>%mujere&gt;80</c:v>
                </c:pt>
              </c:strCache>
            </c:strRef>
          </c:cat>
          <c:val>
            <c:numRef>
              <c:f>Hoja2!$B$22:$B$25</c:f>
              <c:numCache>
                <c:ptCount val="4"/>
                <c:pt idx="0">
                  <c:v>1</c:v>
                </c:pt>
                <c:pt idx="2">
                  <c:v>0.5860953920776071</c:v>
                </c:pt>
                <c:pt idx="3">
                  <c:v>0.3629749393694422</c:v>
                </c:pt>
              </c:numCache>
            </c:numRef>
          </c:val>
          <c:shape val="cylinder"/>
        </c:ser>
        <c:shape val="cylinder"/>
        <c:axId val="50881843"/>
        <c:axId val="55283404"/>
      </c:bar3DChart>
      <c:catAx>
        <c:axId val="508818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5283404"/>
        <c:crosses val="autoZero"/>
        <c:auto val="1"/>
        <c:lblOffset val="100"/>
        <c:noMultiLvlLbl val="0"/>
      </c:catAx>
      <c:valAx>
        <c:axId val="55283404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5088184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Gráfico 10. Servicio Público de Acogimiento Familiar.
 Perfil del usuario. Madrid. Enero 2002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Hoja2!$A$43:$A$46</c:f>
              <c:strCache>
                <c:ptCount val="4"/>
                <c:pt idx="0">
                  <c:v> Total usuarios</c:v>
                </c:pt>
                <c:pt idx="1">
                  <c:v>%&gt;80 años</c:v>
                </c:pt>
                <c:pt idx="2">
                  <c:v>%mujeres</c:v>
                </c:pt>
                <c:pt idx="3">
                  <c:v>%mujere&gt;80</c:v>
                </c:pt>
              </c:strCache>
            </c:strRef>
          </c:cat>
          <c:val>
            <c:numRef>
              <c:f>Hoja2!$B$43:$B$46</c:f>
              <c:numCache>
                <c:ptCount val="4"/>
                <c:pt idx="0">
                  <c:v>1</c:v>
                </c:pt>
                <c:pt idx="1">
                  <c:v>0.5176470588235295</c:v>
                </c:pt>
                <c:pt idx="2">
                  <c:v>0.49411764705882355</c:v>
                </c:pt>
                <c:pt idx="3">
                  <c:v>0.4</c:v>
                </c:pt>
              </c:numCache>
            </c:numRef>
          </c:val>
          <c:shape val="cylinder"/>
        </c:ser>
        <c:shape val="cylinder"/>
        <c:axId val="27788589"/>
        <c:axId val="48770710"/>
      </c:bar3DChart>
      <c:catAx>
        <c:axId val="277885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770710"/>
        <c:crosses val="autoZero"/>
        <c:auto val="1"/>
        <c:lblOffset val="100"/>
        <c:noMultiLvlLbl val="0"/>
      </c:catAx>
      <c:valAx>
        <c:axId val="48770710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27788589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Gráfico 9. Viviendas Públicas Tuteladas.
 Perfil del usuario. Madrid. Enero 2002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Hoja2!$A$36:$A$39</c:f>
              <c:strCache>
                <c:ptCount val="4"/>
                <c:pt idx="0">
                  <c:v> Total usuarios</c:v>
                </c:pt>
                <c:pt idx="2">
                  <c:v>%mujeres</c:v>
                </c:pt>
                <c:pt idx="3">
                  <c:v>%mujere&gt;80</c:v>
                </c:pt>
              </c:strCache>
            </c:strRef>
          </c:cat>
          <c:val>
            <c:numRef>
              <c:f>Hoja2!$B$36:$B$39</c:f>
              <c:numCache>
                <c:ptCount val="4"/>
                <c:pt idx="0">
                  <c:v>1</c:v>
                </c:pt>
                <c:pt idx="2">
                  <c:v>0.5714285714285714</c:v>
                </c:pt>
                <c:pt idx="3">
                  <c:v>0.07142857142857142</c:v>
                </c:pt>
              </c:numCache>
            </c:numRef>
          </c:val>
          <c:shape val="cylinder"/>
        </c:ser>
        <c:shape val="cylinder"/>
        <c:axId val="36283207"/>
        <c:axId val="58113408"/>
      </c:bar3DChart>
      <c:catAx>
        <c:axId val="362832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8113408"/>
        <c:crosses val="autoZero"/>
        <c:auto val="1"/>
        <c:lblOffset val="100"/>
        <c:noMultiLvlLbl val="0"/>
      </c:catAx>
      <c:valAx>
        <c:axId val="58113408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36283207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Gráfico 1. Servicio público de Ayuda a Domicilio.
Distribución de funciones.Madrid .Enero 2002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Hoja1!$A$87:$A$88</c:f>
              <c:strCache/>
            </c:strRef>
          </c:cat>
          <c:val>
            <c:numRef>
              <c:f>Hoja1!$B$87:$B$88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206</xdr:row>
      <xdr:rowOff>0</xdr:rowOff>
    </xdr:from>
    <xdr:to>
      <xdr:col>0</xdr:col>
      <xdr:colOff>4248150</xdr:colOff>
      <xdr:row>221</xdr:row>
      <xdr:rowOff>19050</xdr:rowOff>
    </xdr:to>
    <xdr:graphicFrame>
      <xdr:nvGraphicFramePr>
        <xdr:cNvPr id="1" name="Chart 9"/>
        <xdr:cNvGraphicFramePr/>
      </xdr:nvGraphicFramePr>
      <xdr:xfrm>
        <a:off x="38100" y="34089975"/>
        <a:ext cx="421005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345</xdr:row>
      <xdr:rowOff>76200</xdr:rowOff>
    </xdr:from>
    <xdr:to>
      <xdr:col>0</xdr:col>
      <xdr:colOff>4219575</xdr:colOff>
      <xdr:row>362</xdr:row>
      <xdr:rowOff>19050</xdr:rowOff>
    </xdr:to>
    <xdr:graphicFrame>
      <xdr:nvGraphicFramePr>
        <xdr:cNvPr id="2" name="Chart 11"/>
        <xdr:cNvGraphicFramePr/>
      </xdr:nvGraphicFramePr>
      <xdr:xfrm>
        <a:off x="47625" y="56673750"/>
        <a:ext cx="417195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459</xdr:row>
      <xdr:rowOff>0</xdr:rowOff>
    </xdr:from>
    <xdr:to>
      <xdr:col>0</xdr:col>
      <xdr:colOff>4200525</xdr:colOff>
      <xdr:row>472</xdr:row>
      <xdr:rowOff>0</xdr:rowOff>
    </xdr:to>
    <xdr:graphicFrame>
      <xdr:nvGraphicFramePr>
        <xdr:cNvPr id="3" name="Chart 15"/>
        <xdr:cNvGraphicFramePr/>
      </xdr:nvGraphicFramePr>
      <xdr:xfrm>
        <a:off x="0" y="75057000"/>
        <a:ext cx="420052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474</xdr:row>
      <xdr:rowOff>0</xdr:rowOff>
    </xdr:from>
    <xdr:to>
      <xdr:col>0</xdr:col>
      <xdr:colOff>4181475</xdr:colOff>
      <xdr:row>490</xdr:row>
      <xdr:rowOff>114300</xdr:rowOff>
    </xdr:to>
    <xdr:graphicFrame>
      <xdr:nvGraphicFramePr>
        <xdr:cNvPr id="4" name="Chart 16"/>
        <xdr:cNvGraphicFramePr/>
      </xdr:nvGraphicFramePr>
      <xdr:xfrm>
        <a:off x="0" y="77485875"/>
        <a:ext cx="4181475" cy="2705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492</xdr:row>
      <xdr:rowOff>0</xdr:rowOff>
    </xdr:from>
    <xdr:to>
      <xdr:col>0</xdr:col>
      <xdr:colOff>4210050</xdr:colOff>
      <xdr:row>508</xdr:row>
      <xdr:rowOff>66675</xdr:rowOff>
    </xdr:to>
    <xdr:graphicFrame>
      <xdr:nvGraphicFramePr>
        <xdr:cNvPr id="5" name="Chart 17"/>
        <xdr:cNvGraphicFramePr/>
      </xdr:nvGraphicFramePr>
      <xdr:xfrm>
        <a:off x="0" y="80400525"/>
        <a:ext cx="4210050" cy="2657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328</xdr:row>
      <xdr:rowOff>0</xdr:rowOff>
    </xdr:from>
    <xdr:to>
      <xdr:col>0</xdr:col>
      <xdr:colOff>4210050</xdr:colOff>
      <xdr:row>341</xdr:row>
      <xdr:rowOff>9525</xdr:rowOff>
    </xdr:to>
    <xdr:graphicFrame>
      <xdr:nvGraphicFramePr>
        <xdr:cNvPr id="6" name="Chart 20"/>
        <xdr:cNvGraphicFramePr/>
      </xdr:nvGraphicFramePr>
      <xdr:xfrm>
        <a:off x="0" y="53844825"/>
        <a:ext cx="4210050" cy="21145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617</xdr:row>
      <xdr:rowOff>0</xdr:rowOff>
    </xdr:from>
    <xdr:to>
      <xdr:col>0</xdr:col>
      <xdr:colOff>4210050</xdr:colOff>
      <xdr:row>630</xdr:row>
      <xdr:rowOff>9525</xdr:rowOff>
    </xdr:to>
    <xdr:graphicFrame>
      <xdr:nvGraphicFramePr>
        <xdr:cNvPr id="7" name="Chart 21"/>
        <xdr:cNvGraphicFramePr/>
      </xdr:nvGraphicFramePr>
      <xdr:xfrm>
        <a:off x="0" y="100641150"/>
        <a:ext cx="4210050" cy="2114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547</xdr:row>
      <xdr:rowOff>0</xdr:rowOff>
    </xdr:from>
    <xdr:to>
      <xdr:col>0</xdr:col>
      <xdr:colOff>4219575</xdr:colOff>
      <xdr:row>560</xdr:row>
      <xdr:rowOff>19050</xdr:rowOff>
    </xdr:to>
    <xdr:graphicFrame>
      <xdr:nvGraphicFramePr>
        <xdr:cNvPr id="8" name="Chart 22"/>
        <xdr:cNvGraphicFramePr/>
      </xdr:nvGraphicFramePr>
      <xdr:xfrm>
        <a:off x="0" y="89306400"/>
        <a:ext cx="4219575" cy="21240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57150</xdr:colOff>
      <xdr:row>99</xdr:row>
      <xdr:rowOff>47625</xdr:rowOff>
    </xdr:from>
    <xdr:to>
      <xdr:col>0</xdr:col>
      <xdr:colOff>4305300</xdr:colOff>
      <xdr:row>111</xdr:row>
      <xdr:rowOff>123825</xdr:rowOff>
    </xdr:to>
    <xdr:graphicFrame>
      <xdr:nvGraphicFramePr>
        <xdr:cNvPr id="9" name="Chart 23"/>
        <xdr:cNvGraphicFramePr/>
      </xdr:nvGraphicFramePr>
      <xdr:xfrm flipH="1">
        <a:off x="57150" y="16811625"/>
        <a:ext cx="4248150" cy="20193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4352925</xdr:colOff>
      <xdr:row>50</xdr:row>
      <xdr:rowOff>19050</xdr:rowOff>
    </xdr:from>
    <xdr:to>
      <xdr:col>1</xdr:col>
      <xdr:colOff>762000</xdr:colOff>
      <xdr:row>55</xdr:row>
      <xdr:rowOff>38100</xdr:rowOff>
    </xdr:to>
    <xdr:pic>
      <xdr:nvPicPr>
        <xdr:cNvPr id="10" name="Picture 3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352925" y="8848725"/>
          <a:ext cx="9429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5"/>
  <sheetViews>
    <sheetView tabSelected="1" zoomScaleSheetLayoutView="75" workbookViewId="0" topLeftCell="A4">
      <selection activeCell="A4" sqref="A4"/>
    </sheetView>
  </sheetViews>
  <sheetFormatPr defaultColWidth="11.421875" defaultRowHeight="12.75"/>
  <cols>
    <col min="1" max="1" width="68.00390625" style="0" bestFit="1" customWidth="1"/>
    <col min="2" max="2" width="12.8515625" style="0" bestFit="1" customWidth="1"/>
  </cols>
  <sheetData>
    <row r="1" spans="1:2" ht="18">
      <c r="A1" s="4"/>
      <c r="B1" s="5"/>
    </row>
    <row r="6" ht="12.75">
      <c r="A6" s="3"/>
    </row>
    <row r="7" ht="12.75">
      <c r="A7" s="3"/>
    </row>
    <row r="8" ht="12.75">
      <c r="A8" s="3"/>
    </row>
    <row r="9" ht="12.75">
      <c r="A9" s="3"/>
    </row>
    <row r="10" ht="12.75">
      <c r="A10" s="3"/>
    </row>
    <row r="11" ht="20.25">
      <c r="A11" s="46" t="s">
        <v>78</v>
      </c>
    </row>
    <row r="12" ht="20.25">
      <c r="A12" s="46"/>
    </row>
    <row r="13" ht="20.25">
      <c r="A13" s="47"/>
    </row>
    <row r="14" ht="20.25">
      <c r="A14" s="48"/>
    </row>
    <row r="15" ht="20.25">
      <c r="A15" s="48"/>
    </row>
    <row r="16" ht="20.25">
      <c r="A16" s="48" t="s">
        <v>97</v>
      </c>
    </row>
    <row r="17" ht="20.25">
      <c r="A17" s="48" t="s">
        <v>98</v>
      </c>
    </row>
    <row r="18" ht="12.75">
      <c r="A18" s="3"/>
    </row>
    <row r="19" ht="12.75">
      <c r="A19" s="3"/>
    </row>
    <row r="20" ht="12.75">
      <c r="A20" s="3"/>
    </row>
    <row r="21" ht="12.75">
      <c r="A21" s="3"/>
    </row>
    <row r="22" ht="12.75">
      <c r="A22" s="3"/>
    </row>
    <row r="23" ht="12.75">
      <c r="A23" s="3"/>
    </row>
    <row r="24" ht="12.75">
      <c r="A24" s="3"/>
    </row>
    <row r="25" ht="12.75">
      <c r="A25" s="3"/>
    </row>
    <row r="26" ht="12.75">
      <c r="A26" s="3"/>
    </row>
    <row r="27" ht="12.75">
      <c r="A27" s="3"/>
    </row>
    <row r="28" ht="12.75">
      <c r="A28" s="3"/>
    </row>
    <row r="29" ht="12.75">
      <c r="A29" s="3"/>
    </row>
    <row r="30" ht="12.75">
      <c r="A30" s="3"/>
    </row>
    <row r="31" ht="12.75">
      <c r="A31" s="3"/>
    </row>
    <row r="32" ht="12.75">
      <c r="A32" s="3"/>
    </row>
    <row r="33" ht="12.75">
      <c r="A33" s="3"/>
    </row>
    <row r="34" ht="12.75">
      <c r="A34" s="3"/>
    </row>
    <row r="35" ht="12.75">
      <c r="A35" s="3"/>
    </row>
    <row r="36" ht="12.75">
      <c r="A36" s="3"/>
    </row>
    <row r="37" ht="12.75">
      <c r="A37" s="3"/>
    </row>
    <row r="38" ht="12.75">
      <c r="A38" s="3"/>
    </row>
    <row r="39" ht="12.75">
      <c r="A39" s="3"/>
    </row>
    <row r="40" ht="12.75">
      <c r="A40" s="3"/>
    </row>
    <row r="41" ht="12.75">
      <c r="A41" s="3"/>
    </row>
    <row r="42" ht="12.75">
      <c r="A42" s="3"/>
    </row>
    <row r="43" ht="12.75">
      <c r="A43" s="3"/>
    </row>
    <row r="44" ht="12.75">
      <c r="A44" s="3"/>
    </row>
    <row r="45" ht="12.75">
      <c r="A45" s="3"/>
    </row>
    <row r="46" ht="12.75">
      <c r="A46" s="3"/>
    </row>
    <row r="47" ht="12.75">
      <c r="A47" s="3"/>
    </row>
    <row r="48" ht="12.75">
      <c r="A48" s="3"/>
    </row>
    <row r="49" ht="12.75">
      <c r="A49" s="3"/>
    </row>
    <row r="50" ht="12.75">
      <c r="A50" s="3"/>
    </row>
    <row r="51" ht="12.75">
      <c r="A51" s="3"/>
    </row>
    <row r="52" ht="12.75">
      <c r="A52" s="3"/>
    </row>
    <row r="53" ht="12.75">
      <c r="A53" s="3"/>
    </row>
    <row r="54" ht="12.75">
      <c r="A54" s="3"/>
    </row>
    <row r="55" ht="12.75">
      <c r="A55" s="3"/>
    </row>
    <row r="56" ht="12.75">
      <c r="A56" s="3"/>
    </row>
    <row r="57" ht="12.75">
      <c r="A57" s="3"/>
    </row>
    <row r="58" ht="12.75">
      <c r="A58" s="3"/>
    </row>
    <row r="59" ht="12.75">
      <c r="A59" s="3"/>
    </row>
    <row r="60" ht="12.75">
      <c r="A60" s="3"/>
    </row>
    <row r="61" ht="12.75">
      <c r="A61" s="3"/>
    </row>
    <row r="62" ht="12.75">
      <c r="A62" s="3"/>
    </row>
    <row r="63" ht="12.75">
      <c r="A63" s="3"/>
    </row>
    <row r="64" ht="12.75">
      <c r="A64" s="3"/>
    </row>
    <row r="65" ht="12.75">
      <c r="A65" s="2" t="s">
        <v>100</v>
      </c>
    </row>
    <row r="66" spans="6:7" ht="12.75">
      <c r="F66" s="30"/>
      <c r="G66" s="29"/>
    </row>
    <row r="67" spans="1:2" ht="12.75">
      <c r="A67" s="9" t="s">
        <v>99</v>
      </c>
      <c r="B67" s="16">
        <v>37257</v>
      </c>
    </row>
    <row r="68" spans="1:2" ht="12.75">
      <c r="A68" s="13"/>
      <c r="B68" s="14"/>
    </row>
    <row r="69" spans="1:7" ht="12.75">
      <c r="A69" s="10" t="s">
        <v>8</v>
      </c>
      <c r="B69" s="17">
        <v>794797</v>
      </c>
      <c r="G69" s="1"/>
    </row>
    <row r="70" spans="1:2" ht="12.75">
      <c r="A70" s="10"/>
      <c r="B70" s="18"/>
    </row>
    <row r="71" spans="1:2" ht="12.75">
      <c r="A71" s="10" t="s">
        <v>0</v>
      </c>
      <c r="B71" s="18"/>
    </row>
    <row r="72" spans="1:2" ht="12.75">
      <c r="A72" s="11" t="s">
        <v>2</v>
      </c>
      <c r="B72" s="19">
        <v>21549</v>
      </c>
    </row>
    <row r="73" spans="1:2" ht="12.75">
      <c r="A73" s="11" t="s">
        <v>3</v>
      </c>
      <c r="B73" s="20">
        <f>(B72/B69)*100</f>
        <v>2.7112583464708595</v>
      </c>
    </row>
    <row r="74" spans="1:2" ht="12.75">
      <c r="A74" s="11" t="s">
        <v>4</v>
      </c>
      <c r="B74" s="19"/>
    </row>
    <row r="75" spans="1:2" ht="12.75">
      <c r="A75" s="11" t="s">
        <v>5</v>
      </c>
      <c r="B75" s="19"/>
    </row>
    <row r="76" spans="1:2" ht="12.75">
      <c r="A76" s="11" t="s">
        <v>6</v>
      </c>
      <c r="B76" s="19"/>
    </row>
    <row r="77" spans="1:2" ht="12.75">
      <c r="A77" s="11" t="s">
        <v>7</v>
      </c>
      <c r="B77" s="19"/>
    </row>
    <row r="78" spans="1:2" ht="12.75">
      <c r="A78" s="11"/>
      <c r="B78" s="21"/>
    </row>
    <row r="79" spans="1:2" ht="12.75">
      <c r="A79" s="10" t="s">
        <v>9</v>
      </c>
      <c r="B79" s="21"/>
    </row>
    <row r="80" spans="1:2" ht="12.75">
      <c r="A80" s="11" t="s">
        <v>10</v>
      </c>
      <c r="B80" s="31">
        <v>10.18</v>
      </c>
    </row>
    <row r="81" spans="1:2" ht="12.75">
      <c r="A81" s="11" t="s">
        <v>11</v>
      </c>
      <c r="B81" s="32">
        <f>B80*B86</f>
        <v>173.06</v>
      </c>
    </row>
    <row r="82" spans="1:2" ht="12.75">
      <c r="A82" s="11" t="s">
        <v>12</v>
      </c>
      <c r="B82" s="22">
        <v>10.33</v>
      </c>
    </row>
    <row r="83" spans="1:2" ht="12.75">
      <c r="A83" s="11"/>
      <c r="B83" s="21"/>
    </row>
    <row r="84" spans="1:2" ht="12.75">
      <c r="A84" s="10" t="s">
        <v>13</v>
      </c>
      <c r="B84" s="21"/>
    </row>
    <row r="85" spans="1:2" ht="12.75">
      <c r="A85" s="11" t="s">
        <v>14</v>
      </c>
      <c r="B85" s="19">
        <v>3272601</v>
      </c>
    </row>
    <row r="86" spans="1:2" ht="12.75">
      <c r="A86" s="11" t="s">
        <v>15</v>
      </c>
      <c r="B86" s="19">
        <v>17</v>
      </c>
    </row>
    <row r="87" spans="1:2" ht="12.75">
      <c r="A87" s="11" t="s">
        <v>16</v>
      </c>
      <c r="B87" s="21">
        <v>35</v>
      </c>
    </row>
    <row r="88" spans="1:2" ht="12.75">
      <c r="A88" s="11" t="s">
        <v>17</v>
      </c>
      <c r="B88" s="21">
        <v>65</v>
      </c>
    </row>
    <row r="89" spans="1:2" ht="12.75">
      <c r="A89" s="11"/>
      <c r="B89" s="21"/>
    </row>
    <row r="90" spans="1:2" ht="12.75">
      <c r="A90" s="10" t="s">
        <v>18</v>
      </c>
      <c r="B90" s="21"/>
    </row>
    <row r="91" spans="1:2" ht="12.75">
      <c r="A91" s="11" t="s">
        <v>19</v>
      </c>
      <c r="B91" s="21"/>
    </row>
    <row r="92" spans="1:2" ht="12.75">
      <c r="A92" s="11" t="s">
        <v>20</v>
      </c>
      <c r="B92" s="21"/>
    </row>
    <row r="93" spans="1:2" ht="12.75">
      <c r="A93" s="11" t="s">
        <v>24</v>
      </c>
      <c r="B93" s="21"/>
    </row>
    <row r="94" spans="1:2" ht="12.75">
      <c r="A94" s="11"/>
      <c r="B94" s="21"/>
    </row>
    <row r="95" spans="1:2" ht="12.75">
      <c r="A95" s="15" t="s">
        <v>21</v>
      </c>
      <c r="B95" s="23"/>
    </row>
    <row r="96" spans="1:2" ht="12.75">
      <c r="A96" s="34" t="s">
        <v>22</v>
      </c>
      <c r="B96" s="35"/>
    </row>
    <row r="97" spans="1:2" ht="12.75">
      <c r="A97" s="12" t="s">
        <v>23</v>
      </c>
      <c r="B97" s="24"/>
    </row>
    <row r="98" spans="1:2" ht="12.75">
      <c r="A98" s="6"/>
      <c r="B98" s="8"/>
    </row>
    <row r="99" spans="1:2" ht="12.75">
      <c r="A99" s="6"/>
      <c r="B99" s="8"/>
    </row>
    <row r="100" spans="1:2" ht="12.75">
      <c r="A100" s="6"/>
      <c r="B100" s="8"/>
    </row>
    <row r="101" spans="1:2" ht="12.75">
      <c r="A101" s="6"/>
      <c r="B101" s="8"/>
    </row>
    <row r="102" spans="1:2" ht="12.75">
      <c r="A102" s="6"/>
      <c r="B102" s="8"/>
    </row>
    <row r="103" spans="1:2" ht="12.75">
      <c r="A103" s="6"/>
      <c r="B103" s="8"/>
    </row>
    <row r="104" spans="1:2" ht="12.75">
      <c r="A104" s="6"/>
      <c r="B104" s="8"/>
    </row>
    <row r="105" spans="1:2" ht="12.75">
      <c r="A105" s="6"/>
      <c r="B105" s="8"/>
    </row>
    <row r="106" spans="1:2" ht="12.75">
      <c r="A106" s="6"/>
      <c r="B106" s="8"/>
    </row>
    <row r="107" spans="1:2" ht="12.75">
      <c r="A107" s="6"/>
      <c r="B107" s="8"/>
    </row>
    <row r="108" spans="1:2" ht="12.75">
      <c r="A108" s="6"/>
      <c r="B108" s="8"/>
    </row>
    <row r="109" spans="1:2" ht="12.75">
      <c r="A109" s="6"/>
      <c r="B109" s="8"/>
    </row>
    <row r="110" spans="1:2" ht="12.75">
      <c r="A110" s="6"/>
      <c r="B110" s="8"/>
    </row>
    <row r="111" spans="1:2" ht="12.75">
      <c r="A111" s="6"/>
      <c r="B111" s="8"/>
    </row>
    <row r="112" spans="1:2" ht="12.75">
      <c r="A112" s="6"/>
      <c r="B112" s="8"/>
    </row>
    <row r="113" spans="1:2" ht="12.75">
      <c r="A113" s="6"/>
      <c r="B113" s="8"/>
    </row>
    <row r="114" spans="1:2" ht="12.75">
      <c r="A114" s="6"/>
      <c r="B114" s="8"/>
    </row>
    <row r="115" spans="1:2" ht="12.75">
      <c r="A115" s="6"/>
      <c r="B115" s="8"/>
    </row>
    <row r="116" spans="1:2" ht="12.75">
      <c r="A116" s="6"/>
      <c r="B116" s="8"/>
    </row>
    <row r="117" spans="1:2" ht="12.75">
      <c r="A117" s="6"/>
      <c r="B117" s="8"/>
    </row>
    <row r="118" spans="1:2" ht="12.75">
      <c r="A118" s="6"/>
      <c r="B118" s="8"/>
    </row>
    <row r="119" spans="1:2" ht="12.75">
      <c r="A119" s="6"/>
      <c r="B119" s="8"/>
    </row>
    <row r="120" spans="1:2" ht="12.75">
      <c r="A120" s="6"/>
      <c r="B120" s="8"/>
    </row>
    <row r="121" spans="1:2" ht="12.75">
      <c r="A121" s="6"/>
      <c r="B121" s="8"/>
    </row>
    <row r="122" spans="1:2" ht="12.75">
      <c r="A122" s="6"/>
      <c r="B122" s="8"/>
    </row>
    <row r="123" spans="1:2" ht="12.75">
      <c r="A123" s="6"/>
      <c r="B123" s="8"/>
    </row>
    <row r="124" spans="1:2" ht="12.75">
      <c r="A124" s="6"/>
      <c r="B124" s="8"/>
    </row>
    <row r="125" spans="1:2" ht="12.75">
      <c r="A125" s="6"/>
      <c r="B125" s="8"/>
    </row>
    <row r="126" spans="1:2" ht="12.75">
      <c r="A126" s="6"/>
      <c r="B126" s="8"/>
    </row>
    <row r="127" spans="1:2" ht="12.75">
      <c r="A127" s="6"/>
      <c r="B127" s="8"/>
    </row>
    <row r="128" spans="1:2" ht="12.75">
      <c r="A128" s="6"/>
      <c r="B128" s="8"/>
    </row>
    <row r="129" spans="1:2" ht="12.75">
      <c r="A129" s="6"/>
      <c r="B129" s="8"/>
    </row>
    <row r="130" spans="1:2" ht="12.75">
      <c r="A130" s="15" t="s">
        <v>101</v>
      </c>
      <c r="B130" s="23"/>
    </row>
    <row r="131" spans="1:2" ht="12.75">
      <c r="A131" s="11"/>
      <c r="B131" s="21"/>
    </row>
    <row r="132" spans="1:2" ht="12.75">
      <c r="A132" s="10" t="s">
        <v>0</v>
      </c>
      <c r="B132" s="21"/>
    </row>
    <row r="133" spans="1:2" ht="12.75">
      <c r="A133" s="11" t="s">
        <v>2</v>
      </c>
      <c r="B133" s="19">
        <v>14342</v>
      </c>
    </row>
    <row r="134" spans="1:2" ht="12.75">
      <c r="A134" s="11" t="s">
        <v>3</v>
      </c>
      <c r="B134" s="20">
        <f>(B133/B69)*100</f>
        <v>1.8044859253369099</v>
      </c>
    </row>
    <row r="135" spans="1:2" ht="12.75">
      <c r="A135" s="11" t="s">
        <v>4</v>
      </c>
      <c r="B135" s="19"/>
    </row>
    <row r="136" spans="1:2" ht="12.75">
      <c r="A136" s="11" t="s">
        <v>5</v>
      </c>
      <c r="B136" s="19"/>
    </row>
    <row r="137" spans="1:2" ht="12.75">
      <c r="A137" s="11" t="s">
        <v>6</v>
      </c>
      <c r="B137" s="19"/>
    </row>
    <row r="138" spans="1:2" ht="12.75">
      <c r="A138" s="11" t="s">
        <v>7</v>
      </c>
      <c r="B138" s="19"/>
    </row>
    <row r="139" spans="1:2" ht="12.75">
      <c r="A139" s="11"/>
      <c r="B139" s="21"/>
    </row>
    <row r="140" spans="1:2" ht="12.75">
      <c r="A140" s="10" t="s">
        <v>9</v>
      </c>
      <c r="B140" s="21"/>
    </row>
    <row r="141" spans="1:2" ht="12.75">
      <c r="A141" s="11" t="s">
        <v>26</v>
      </c>
      <c r="B141" s="31">
        <v>292.89</v>
      </c>
    </row>
    <row r="142" spans="1:2" ht="12.75">
      <c r="A142" s="11" t="s">
        <v>12</v>
      </c>
      <c r="B142" s="22"/>
    </row>
    <row r="143" spans="1:2" ht="12.75">
      <c r="A143" s="11"/>
      <c r="B143" s="21"/>
    </row>
    <row r="144" spans="1:2" ht="12.75">
      <c r="A144" s="15" t="s">
        <v>27</v>
      </c>
      <c r="B144" s="23"/>
    </row>
    <row r="145" spans="1:2" ht="12.75">
      <c r="A145" s="11" t="s">
        <v>22</v>
      </c>
      <c r="B145" s="21"/>
    </row>
    <row r="146" spans="1:2" ht="12.75">
      <c r="A146" s="12" t="s">
        <v>23</v>
      </c>
      <c r="B146" s="24"/>
    </row>
    <row r="147" spans="1:2" ht="12.75">
      <c r="A147" s="15" t="s">
        <v>28</v>
      </c>
      <c r="B147" s="25">
        <v>37257</v>
      </c>
    </row>
    <row r="148" spans="1:2" ht="12.75">
      <c r="A148" s="11"/>
      <c r="B148" s="21"/>
    </row>
    <row r="149" spans="1:2" ht="12.75">
      <c r="A149" s="10" t="s">
        <v>29</v>
      </c>
      <c r="B149" s="21"/>
    </row>
    <row r="150" spans="1:2" ht="12.75">
      <c r="A150" s="11" t="s">
        <v>22</v>
      </c>
      <c r="B150" s="21"/>
    </row>
    <row r="151" spans="1:2" ht="12.75">
      <c r="A151" s="10" t="s">
        <v>30</v>
      </c>
      <c r="B151" s="21"/>
    </row>
    <row r="152" spans="1:2" ht="12.75">
      <c r="A152" s="11" t="s">
        <v>22</v>
      </c>
      <c r="B152" s="21"/>
    </row>
    <row r="153" spans="1:2" ht="12.75">
      <c r="A153" s="11" t="s">
        <v>23</v>
      </c>
      <c r="B153" s="21"/>
    </row>
    <row r="154" spans="1:2" ht="12.75">
      <c r="A154" s="10" t="s">
        <v>31</v>
      </c>
      <c r="B154" s="21"/>
    </row>
    <row r="155" spans="1:2" ht="12.75">
      <c r="A155" s="11" t="s">
        <v>19</v>
      </c>
      <c r="B155" s="21">
        <v>964</v>
      </c>
    </row>
    <row r="156" spans="1:2" ht="12.75">
      <c r="A156" s="11" t="s">
        <v>32</v>
      </c>
      <c r="B156" s="31">
        <v>896.4</v>
      </c>
    </row>
    <row r="157" spans="1:2" ht="12.75">
      <c r="A157" s="10" t="s">
        <v>33</v>
      </c>
      <c r="B157" s="21"/>
    </row>
    <row r="158" spans="1:2" ht="12.75">
      <c r="A158" s="11" t="s">
        <v>19</v>
      </c>
      <c r="B158" s="21"/>
    </row>
    <row r="159" spans="1:2" ht="12.75">
      <c r="A159" s="11" t="s">
        <v>32</v>
      </c>
      <c r="B159" s="21"/>
    </row>
    <row r="160" spans="1:2" ht="12.75">
      <c r="A160" s="11"/>
      <c r="B160" s="21"/>
    </row>
    <row r="161" spans="1:2" ht="12.75">
      <c r="A161" s="15" t="s">
        <v>34</v>
      </c>
      <c r="B161" s="23"/>
    </row>
    <row r="162" spans="1:2" ht="12.75">
      <c r="A162" s="11" t="s">
        <v>35</v>
      </c>
      <c r="B162" s="21"/>
    </row>
    <row r="163" spans="1:2" ht="12.75">
      <c r="A163" s="11" t="s">
        <v>36</v>
      </c>
      <c r="B163" s="21"/>
    </row>
    <row r="164" spans="1:2" ht="12.75">
      <c r="A164" s="12" t="s">
        <v>37</v>
      </c>
      <c r="B164" s="26"/>
    </row>
    <row r="165" ht="12.75">
      <c r="B165" s="1"/>
    </row>
    <row r="166" ht="12.75">
      <c r="B166" s="1"/>
    </row>
    <row r="167" ht="12.75">
      <c r="B167" s="1"/>
    </row>
    <row r="168" ht="12.75">
      <c r="B168" s="1"/>
    </row>
    <row r="169" ht="12.75">
      <c r="B169" s="1"/>
    </row>
    <row r="170" ht="12.75">
      <c r="B170" s="1"/>
    </row>
    <row r="171" ht="12.75">
      <c r="B171" s="1"/>
    </row>
    <row r="172" ht="12.75">
      <c r="B172" s="1"/>
    </row>
    <row r="173" ht="12.75">
      <c r="B173" s="1"/>
    </row>
    <row r="174" ht="12.75">
      <c r="B174" s="1"/>
    </row>
    <row r="175" ht="12.75">
      <c r="B175" s="1"/>
    </row>
    <row r="176" ht="12.75">
      <c r="B176" s="1"/>
    </row>
    <row r="177" ht="12.75">
      <c r="B177" s="1"/>
    </row>
    <row r="178" ht="12.75">
      <c r="B178" s="1"/>
    </row>
    <row r="179" ht="12.75">
      <c r="B179" s="1"/>
    </row>
    <row r="180" ht="12.75">
      <c r="B180" s="1"/>
    </row>
    <row r="181" ht="12.75">
      <c r="B181" s="1"/>
    </row>
    <row r="182" ht="12.75">
      <c r="B182" s="1"/>
    </row>
    <row r="183" ht="12.75">
      <c r="B183" s="1"/>
    </row>
    <row r="184" ht="12.75">
      <c r="B184" s="1"/>
    </row>
    <row r="185" ht="12.75">
      <c r="B185" s="1"/>
    </row>
    <row r="186" ht="12.75">
      <c r="B186" s="1"/>
    </row>
    <row r="187" ht="12.75">
      <c r="B187" s="1"/>
    </row>
    <row r="188" ht="12.75">
      <c r="B188" s="1"/>
    </row>
    <row r="189" ht="12.75">
      <c r="B189" s="1"/>
    </row>
    <row r="190" ht="12.75">
      <c r="B190" s="1"/>
    </row>
    <row r="191" ht="12.75">
      <c r="B191" s="1"/>
    </row>
    <row r="192" ht="12.75">
      <c r="B192" s="1"/>
    </row>
    <row r="193" ht="12.75">
      <c r="B193" s="1"/>
    </row>
    <row r="194" ht="12.75">
      <c r="B194" s="1"/>
    </row>
    <row r="195" spans="1:2" ht="12.75">
      <c r="A195" s="2" t="s">
        <v>38</v>
      </c>
      <c r="B195" s="1"/>
    </row>
    <row r="196" ht="12.75">
      <c r="B196" s="1"/>
    </row>
    <row r="197" spans="1:2" ht="12.75">
      <c r="A197" s="15" t="s">
        <v>39</v>
      </c>
      <c r="B197" s="25">
        <v>37257</v>
      </c>
    </row>
    <row r="198" spans="1:2" ht="12.75">
      <c r="A198" s="11"/>
      <c r="B198" s="21"/>
    </row>
    <row r="199" spans="1:2" ht="12.75">
      <c r="A199" s="10" t="s">
        <v>0</v>
      </c>
      <c r="B199" s="21"/>
    </row>
    <row r="200" spans="1:2" ht="12.75">
      <c r="A200" s="11" t="s">
        <v>2</v>
      </c>
      <c r="B200" s="21">
        <v>213282</v>
      </c>
    </row>
    <row r="201" spans="1:2" ht="12.75">
      <c r="A201" s="11" t="s">
        <v>3</v>
      </c>
      <c r="B201" s="27">
        <f>(B200/B69)*100</f>
        <v>26.834776678824905</v>
      </c>
    </row>
    <row r="202" spans="1:2" ht="12.75">
      <c r="A202" s="11" t="s">
        <v>5</v>
      </c>
      <c r="B202" s="21">
        <v>127970</v>
      </c>
    </row>
    <row r="203" spans="1:2" ht="12.75">
      <c r="A203" s="11" t="s">
        <v>7</v>
      </c>
      <c r="B203" s="21">
        <v>71</v>
      </c>
    </row>
    <row r="204" spans="1:2" ht="12.75">
      <c r="A204" s="11"/>
      <c r="B204" s="21"/>
    </row>
    <row r="205" spans="1:2" ht="12.75">
      <c r="A205" s="13" t="s">
        <v>91</v>
      </c>
      <c r="B205" s="33"/>
    </row>
    <row r="206" spans="1:2" ht="12.75">
      <c r="A206" s="37"/>
      <c r="B206" s="39"/>
    </row>
    <row r="207" spans="1:2" ht="12.75">
      <c r="A207" s="37"/>
      <c r="B207" s="39"/>
    </row>
    <row r="208" spans="1:2" ht="12.75">
      <c r="A208" s="37"/>
      <c r="B208" s="39"/>
    </row>
    <row r="209" spans="1:2" ht="12.75">
      <c r="A209" s="37"/>
      <c r="B209" s="39"/>
    </row>
    <row r="210" spans="1:2" ht="12.75">
      <c r="A210" s="37"/>
      <c r="B210" s="39"/>
    </row>
    <row r="211" spans="1:2" ht="12.75">
      <c r="A211" s="37"/>
      <c r="B211" s="39"/>
    </row>
    <row r="212" spans="1:2" ht="12.75">
      <c r="A212" s="37"/>
      <c r="B212" s="39"/>
    </row>
    <row r="213" spans="1:2" ht="12.75">
      <c r="A213" s="37"/>
      <c r="B213" s="39"/>
    </row>
    <row r="214" spans="1:2" ht="12.75">
      <c r="A214" s="37"/>
      <c r="B214" s="39"/>
    </row>
    <row r="215" spans="1:2" ht="12.75">
      <c r="A215" s="37"/>
      <c r="B215" s="39"/>
    </row>
    <row r="216" spans="1:2" ht="12.75">
      <c r="A216" s="37"/>
      <c r="B216" s="39"/>
    </row>
    <row r="217" spans="1:2" ht="12.75">
      <c r="A217" s="37"/>
      <c r="B217" s="39"/>
    </row>
    <row r="218" spans="1:2" ht="12.75">
      <c r="A218" s="37"/>
      <c r="B218" s="39"/>
    </row>
    <row r="219" spans="1:2" ht="12.75">
      <c r="A219" s="37"/>
      <c r="B219" s="39"/>
    </row>
    <row r="220" spans="1:2" ht="12.75">
      <c r="A220" s="37"/>
      <c r="B220" s="39"/>
    </row>
    <row r="221" spans="1:2" ht="12.75">
      <c r="A221" s="37"/>
      <c r="B221" s="39"/>
    </row>
    <row r="222" spans="1:2" ht="12.75">
      <c r="A222" s="37"/>
      <c r="B222" s="8"/>
    </row>
    <row r="223" spans="1:2" ht="12.75">
      <c r="A223" s="6"/>
      <c r="B223" s="8"/>
    </row>
    <row r="224" spans="1:2" ht="12.75">
      <c r="A224" s="6"/>
      <c r="B224" s="8"/>
    </row>
    <row r="225" spans="1:2" ht="12.75">
      <c r="A225" s="6"/>
      <c r="B225" s="8"/>
    </row>
    <row r="226" spans="1:2" ht="12.75">
      <c r="A226" s="6"/>
      <c r="B226" s="8"/>
    </row>
    <row r="227" spans="1:2" ht="12.75">
      <c r="A227" s="6"/>
      <c r="B227" s="8"/>
    </row>
    <row r="228" spans="1:2" ht="12.75">
      <c r="A228" s="6"/>
      <c r="B228" s="8"/>
    </row>
    <row r="229" spans="1:2" ht="12.75">
      <c r="A229" s="6"/>
      <c r="B229" s="8"/>
    </row>
    <row r="230" spans="1:2" ht="12.75">
      <c r="A230" s="6"/>
      <c r="B230" s="8"/>
    </row>
    <row r="231" spans="1:2" ht="12.75">
      <c r="A231" s="6"/>
      <c r="B231" s="8"/>
    </row>
    <row r="232" spans="1:2" ht="12.75">
      <c r="A232" s="6"/>
      <c r="B232" s="8"/>
    </row>
    <row r="233" spans="1:2" ht="12.75">
      <c r="A233" s="6"/>
      <c r="B233" s="8"/>
    </row>
    <row r="234" spans="1:2" ht="12.75">
      <c r="A234" s="6"/>
      <c r="B234" s="8"/>
    </row>
    <row r="235" spans="1:2" ht="12.75">
      <c r="A235" s="6"/>
      <c r="B235" s="8"/>
    </row>
    <row r="236" spans="1:2" ht="12.75">
      <c r="A236" s="6"/>
      <c r="B236" s="8"/>
    </row>
    <row r="237" spans="1:2" ht="12.75">
      <c r="A237" s="6"/>
      <c r="B237" s="8"/>
    </row>
    <row r="238" spans="1:2" ht="12.75">
      <c r="A238" s="6"/>
      <c r="B238" s="8"/>
    </row>
    <row r="239" spans="1:2" ht="12.75">
      <c r="A239" s="6"/>
      <c r="B239" s="8"/>
    </row>
    <row r="240" spans="1:2" ht="12.75">
      <c r="A240" s="6"/>
      <c r="B240" s="8"/>
    </row>
    <row r="241" spans="1:2" ht="12.75">
      <c r="A241" s="6"/>
      <c r="B241" s="8"/>
    </row>
    <row r="242" spans="1:2" ht="12.75">
      <c r="A242" s="6"/>
      <c r="B242" s="8"/>
    </row>
    <row r="243" spans="1:2" ht="12.75">
      <c r="A243" s="6"/>
      <c r="B243" s="8"/>
    </row>
    <row r="244" spans="1:2" ht="12.75">
      <c r="A244" s="6"/>
      <c r="B244" s="8"/>
    </row>
    <row r="245" spans="1:2" ht="12.75">
      <c r="A245" s="6"/>
      <c r="B245" s="8"/>
    </row>
    <row r="246" spans="1:2" ht="12.75">
      <c r="A246" s="6"/>
      <c r="B246" s="8"/>
    </row>
    <row r="247" spans="1:2" ht="12.75">
      <c r="A247" s="6"/>
      <c r="B247" s="8"/>
    </row>
    <row r="248" spans="1:2" ht="12.75">
      <c r="A248" s="6"/>
      <c r="B248" s="8"/>
    </row>
    <row r="249" spans="1:2" ht="12.75">
      <c r="A249" s="6"/>
      <c r="B249" s="8"/>
    </row>
    <row r="250" spans="1:2" ht="12.75">
      <c r="A250" s="6"/>
      <c r="B250" s="8"/>
    </row>
    <row r="251" spans="1:2" ht="12.75">
      <c r="A251" s="6"/>
      <c r="B251" s="8"/>
    </row>
    <row r="252" spans="1:2" ht="12.75">
      <c r="A252" s="6"/>
      <c r="B252" s="8"/>
    </row>
    <row r="253" spans="1:2" ht="12.75">
      <c r="A253" s="6"/>
      <c r="B253" s="8"/>
    </row>
    <row r="254" spans="1:2" ht="12.75">
      <c r="A254" s="6"/>
      <c r="B254" s="8"/>
    </row>
    <row r="255" spans="1:2" ht="12.75">
      <c r="A255" s="6"/>
      <c r="B255" s="8"/>
    </row>
    <row r="256" spans="1:2" ht="12.75">
      <c r="A256" s="6"/>
      <c r="B256" s="8"/>
    </row>
    <row r="257" spans="1:2" ht="12.75">
      <c r="A257" s="6"/>
      <c r="B257" s="8"/>
    </row>
    <row r="258" spans="1:2" ht="12.75">
      <c r="A258" s="6"/>
      <c r="B258" s="8"/>
    </row>
    <row r="259" spans="1:2" ht="12.75">
      <c r="A259" s="6"/>
      <c r="B259" s="8"/>
    </row>
    <row r="260" spans="1:2" ht="12.75">
      <c r="A260" s="6"/>
      <c r="B260" s="8"/>
    </row>
    <row r="261" spans="1:2" ht="12.75">
      <c r="A261" s="6"/>
      <c r="B261" s="8"/>
    </row>
    <row r="262" spans="1:2" ht="12.75">
      <c r="A262" s="6"/>
      <c r="B262" s="8"/>
    </row>
    <row r="263" spans="1:2" ht="12.75">
      <c r="A263" s="6"/>
      <c r="B263" s="8"/>
    </row>
    <row r="264" spans="1:2" ht="12.75">
      <c r="A264" s="6"/>
      <c r="B264" s="8"/>
    </row>
    <row r="265" spans="1:2" ht="12.75">
      <c r="A265" s="15" t="s">
        <v>40</v>
      </c>
      <c r="B265" s="25">
        <v>37257</v>
      </c>
    </row>
    <row r="266" spans="1:2" ht="12.75">
      <c r="A266" s="11"/>
      <c r="B266" s="21"/>
    </row>
    <row r="267" spans="1:2" ht="12.75">
      <c r="A267" s="10" t="s">
        <v>0</v>
      </c>
      <c r="B267" s="21"/>
    </row>
    <row r="268" spans="1:2" ht="12.75">
      <c r="A268" s="11" t="s">
        <v>2</v>
      </c>
      <c r="B268" s="21">
        <v>1237</v>
      </c>
    </row>
    <row r="269" spans="1:2" ht="12.75">
      <c r="A269" s="11" t="s">
        <v>3</v>
      </c>
      <c r="B269" s="27">
        <f>(B268/B69)*100</f>
        <v>0.15563722560603524</v>
      </c>
    </row>
    <row r="270" spans="1:2" ht="12.75">
      <c r="A270" s="11" t="s">
        <v>4</v>
      </c>
      <c r="B270" s="21"/>
    </row>
    <row r="271" spans="1:2" ht="12.75">
      <c r="A271" s="11" t="s">
        <v>5</v>
      </c>
      <c r="B271" s="21">
        <v>725</v>
      </c>
    </row>
    <row r="272" spans="1:2" ht="12.75">
      <c r="A272" s="11" t="s">
        <v>6</v>
      </c>
      <c r="B272" s="21">
        <v>449</v>
      </c>
    </row>
    <row r="273" spans="1:2" ht="12.75">
      <c r="A273" s="11" t="s">
        <v>7</v>
      </c>
      <c r="B273" s="21"/>
    </row>
    <row r="274" spans="1:2" ht="12.75">
      <c r="A274" s="11"/>
      <c r="B274" s="21"/>
    </row>
    <row r="275" spans="1:2" ht="12.75">
      <c r="A275" s="10" t="s">
        <v>9</v>
      </c>
      <c r="B275" s="21"/>
    </row>
    <row r="276" spans="1:2" ht="12.75">
      <c r="A276" s="11" t="s">
        <v>41</v>
      </c>
      <c r="B276" s="31">
        <v>6462</v>
      </c>
    </row>
    <row r="277" spans="1:2" ht="12.75">
      <c r="A277" s="11" t="s">
        <v>42</v>
      </c>
      <c r="B277" s="31">
        <v>7195</v>
      </c>
    </row>
    <row r="278" spans="1:2" ht="12.75">
      <c r="A278" s="11" t="s">
        <v>12</v>
      </c>
      <c r="B278" s="21">
        <v>18</v>
      </c>
    </row>
    <row r="279" spans="1:2" ht="12.75">
      <c r="A279" s="11"/>
      <c r="B279" s="21"/>
    </row>
    <row r="280" spans="1:2" ht="12.75">
      <c r="A280" s="10" t="s">
        <v>13</v>
      </c>
      <c r="B280" s="21"/>
    </row>
    <row r="281" spans="1:2" ht="12.75">
      <c r="A281" s="11"/>
      <c r="B281" s="21"/>
    </row>
    <row r="282" spans="1:2" ht="12.75">
      <c r="A282" s="11" t="s">
        <v>47</v>
      </c>
      <c r="B282" s="28">
        <f>B285+B286</f>
        <v>42</v>
      </c>
    </row>
    <row r="283" spans="1:2" ht="12.75">
      <c r="A283" s="11" t="s">
        <v>46</v>
      </c>
      <c r="B283" s="21">
        <v>19</v>
      </c>
    </row>
    <row r="284" spans="1:2" ht="12.75">
      <c r="A284" s="11" t="s">
        <v>45</v>
      </c>
      <c r="B284" s="21">
        <v>23</v>
      </c>
    </row>
    <row r="285" spans="1:2" ht="12.75">
      <c r="A285" s="11" t="s">
        <v>48</v>
      </c>
      <c r="B285" s="17">
        <f>B283+B284</f>
        <v>42</v>
      </c>
    </row>
    <row r="286" spans="1:2" ht="12.75">
      <c r="A286" s="11" t="s">
        <v>49</v>
      </c>
      <c r="B286" s="21"/>
    </row>
    <row r="287" spans="1:2" ht="12.75">
      <c r="A287" s="11"/>
      <c r="B287" s="21"/>
    </row>
    <row r="288" spans="1:2" ht="12.75">
      <c r="A288" s="11" t="s">
        <v>51</v>
      </c>
      <c r="B288" s="21"/>
    </row>
    <row r="289" spans="1:2" ht="12.75">
      <c r="A289" s="11" t="s">
        <v>50</v>
      </c>
      <c r="B289" s="21"/>
    </row>
    <row r="290" spans="1:2" ht="12.75">
      <c r="A290" s="11"/>
      <c r="B290" s="21"/>
    </row>
    <row r="291" spans="1:2" ht="12.75">
      <c r="A291" s="11" t="s">
        <v>52</v>
      </c>
      <c r="B291" s="28">
        <f>B294+B295</f>
        <v>1237</v>
      </c>
    </row>
    <row r="292" spans="1:2" ht="12.75">
      <c r="A292" s="11" t="s">
        <v>53</v>
      </c>
      <c r="B292" s="21">
        <v>542</v>
      </c>
    </row>
    <row r="293" spans="1:2" ht="12.75">
      <c r="A293" s="11" t="s">
        <v>54</v>
      </c>
      <c r="B293" s="21">
        <v>695</v>
      </c>
    </row>
    <row r="294" spans="1:2" ht="12.75">
      <c r="A294" s="11" t="s">
        <v>55</v>
      </c>
      <c r="B294" s="17">
        <f>B293+B292</f>
        <v>1237</v>
      </c>
    </row>
    <row r="295" spans="1:2" ht="12.75">
      <c r="A295" s="11" t="s">
        <v>56</v>
      </c>
      <c r="B295" s="21"/>
    </row>
    <row r="296" spans="1:2" ht="12.75">
      <c r="A296" s="11"/>
      <c r="B296" s="21"/>
    </row>
    <row r="297" spans="1:2" ht="12.75">
      <c r="A297" s="11" t="s">
        <v>59</v>
      </c>
      <c r="B297" s="21"/>
    </row>
    <row r="298" spans="1:2" ht="12.75">
      <c r="A298" s="11" t="s">
        <v>57</v>
      </c>
      <c r="B298" s="17">
        <f>B294/B285</f>
        <v>29.452380952380953</v>
      </c>
    </row>
    <row r="299" spans="1:2" ht="12.75">
      <c r="A299" s="11" t="s">
        <v>58</v>
      </c>
      <c r="B299" s="17"/>
    </row>
    <row r="300" spans="1:2" ht="12.75">
      <c r="A300" s="11"/>
      <c r="B300" s="21"/>
    </row>
    <row r="301" spans="1:2" ht="12.75">
      <c r="A301" s="11" t="s">
        <v>60</v>
      </c>
      <c r="B301" s="21"/>
    </row>
    <row r="302" spans="1:2" ht="12.75">
      <c r="A302" s="11" t="s">
        <v>61</v>
      </c>
      <c r="B302" s="27">
        <f>(B291/B69)*100</f>
        <v>0.15563722560603524</v>
      </c>
    </row>
    <row r="303" spans="1:2" ht="12.75">
      <c r="A303" s="11" t="s">
        <v>90</v>
      </c>
      <c r="B303" s="27">
        <f>(B294/B69)*100</f>
        <v>0.15563722560603524</v>
      </c>
    </row>
    <row r="304" spans="1:2" ht="12.75">
      <c r="A304" s="11" t="s">
        <v>58</v>
      </c>
      <c r="B304" s="27"/>
    </row>
    <row r="305" spans="1:2" ht="12.75">
      <c r="A305" s="11"/>
      <c r="B305" s="21"/>
    </row>
    <row r="306" spans="1:2" ht="12.75">
      <c r="A306" s="11" t="s">
        <v>62</v>
      </c>
      <c r="B306" s="21"/>
    </row>
    <row r="307" spans="1:2" ht="12.75">
      <c r="A307" s="11" t="s">
        <v>63</v>
      </c>
      <c r="B307" s="21">
        <v>160</v>
      </c>
    </row>
    <row r="308" spans="1:2" ht="12.75">
      <c r="A308" s="11" t="s">
        <v>58</v>
      </c>
      <c r="B308" s="21"/>
    </row>
    <row r="309" spans="1:2" ht="12.75">
      <c r="A309" s="11"/>
      <c r="B309" s="21"/>
    </row>
    <row r="310" spans="1:2" ht="12.75">
      <c r="A310" s="10" t="s">
        <v>43</v>
      </c>
      <c r="B310" s="21"/>
    </row>
    <row r="311" spans="1:2" ht="12.75">
      <c r="A311" s="11" t="s">
        <v>19</v>
      </c>
      <c r="B311" s="21"/>
    </row>
    <row r="312" spans="1:2" ht="12.75">
      <c r="A312" s="11" t="s">
        <v>20</v>
      </c>
      <c r="B312" s="31"/>
    </row>
    <row r="313" spans="1:2" ht="12.75">
      <c r="A313" s="11"/>
      <c r="B313" s="21"/>
    </row>
    <row r="314" spans="1:2" ht="12.75">
      <c r="A314" s="15" t="s">
        <v>44</v>
      </c>
      <c r="B314" s="23"/>
    </row>
    <row r="315" spans="1:2" ht="12.75">
      <c r="A315" s="11" t="s">
        <v>35</v>
      </c>
      <c r="B315" s="21"/>
    </row>
    <row r="316" spans="1:2" ht="12.75">
      <c r="A316" s="11" t="s">
        <v>36</v>
      </c>
      <c r="B316" s="21"/>
    </row>
    <row r="317" spans="1:2" ht="12.75">
      <c r="A317" s="12" t="s">
        <v>37</v>
      </c>
      <c r="B317" s="26"/>
    </row>
    <row r="318" spans="1:2" ht="12.75">
      <c r="A318" s="6"/>
      <c r="B318" s="40"/>
    </row>
    <row r="319" spans="1:2" ht="12.75">
      <c r="A319" s="6"/>
      <c r="B319" s="40"/>
    </row>
    <row r="320" spans="1:2" ht="12.75">
      <c r="A320" s="6"/>
      <c r="B320" s="40"/>
    </row>
    <row r="321" spans="1:2" ht="12.75">
      <c r="A321" s="6"/>
      <c r="B321" s="40"/>
    </row>
    <row r="322" spans="1:2" ht="12.75">
      <c r="A322" s="6"/>
      <c r="B322" s="40"/>
    </row>
    <row r="323" spans="1:2" ht="12.75">
      <c r="A323" s="6"/>
      <c r="B323" s="40"/>
    </row>
    <row r="324" spans="1:2" ht="12.75">
      <c r="A324" s="6"/>
      <c r="B324" s="40"/>
    </row>
    <row r="325" spans="1:2" ht="12.75">
      <c r="A325" s="6"/>
      <c r="B325" s="40"/>
    </row>
    <row r="326" spans="1:2" ht="12.75">
      <c r="A326" s="6"/>
      <c r="B326" s="40"/>
    </row>
    <row r="327" spans="1:2" ht="12.75">
      <c r="A327" s="6"/>
      <c r="B327" s="40"/>
    </row>
    <row r="328" spans="1:2" ht="12.75">
      <c r="A328" s="6"/>
      <c r="B328" s="40"/>
    </row>
    <row r="329" spans="1:2" ht="12.75">
      <c r="A329" s="6"/>
      <c r="B329" s="40"/>
    </row>
    <row r="330" spans="1:2" ht="12.75">
      <c r="A330" s="6"/>
      <c r="B330" s="40"/>
    </row>
    <row r="331" spans="1:2" ht="12.75">
      <c r="A331" s="6"/>
      <c r="B331" s="40"/>
    </row>
    <row r="332" spans="1:2" ht="12.75">
      <c r="A332" s="6"/>
      <c r="B332" s="40"/>
    </row>
    <row r="333" spans="1:2" ht="12.75">
      <c r="A333" s="6"/>
      <c r="B333" s="40"/>
    </row>
    <row r="334" spans="1:2" ht="12.75">
      <c r="A334" s="6"/>
      <c r="B334" s="40"/>
    </row>
    <row r="335" spans="1:2" ht="12.75">
      <c r="A335" s="6"/>
      <c r="B335" s="40"/>
    </row>
    <row r="336" spans="1:2" ht="12.75">
      <c r="A336" s="6"/>
      <c r="B336" s="40"/>
    </row>
    <row r="337" spans="1:2" ht="12.75">
      <c r="A337" s="6"/>
      <c r="B337" s="40"/>
    </row>
    <row r="338" spans="1:2" ht="12.75">
      <c r="A338" s="6"/>
      <c r="B338" s="40"/>
    </row>
    <row r="339" spans="1:2" ht="12.75">
      <c r="A339" s="6"/>
      <c r="B339" s="40"/>
    </row>
    <row r="340" spans="1:2" ht="12.75">
      <c r="A340" s="6"/>
      <c r="B340" s="40"/>
    </row>
    <row r="341" spans="1:2" ht="12.75">
      <c r="A341" s="6"/>
      <c r="B341" s="40"/>
    </row>
    <row r="342" spans="1:2" ht="12.75">
      <c r="A342" s="6"/>
      <c r="B342" s="40"/>
    </row>
    <row r="343" spans="1:2" ht="12.75">
      <c r="A343" s="6"/>
      <c r="B343" s="40"/>
    </row>
    <row r="344" spans="1:2" ht="12.75">
      <c r="A344" s="6"/>
      <c r="B344" s="40"/>
    </row>
    <row r="345" spans="1:2" ht="12.75">
      <c r="A345" s="6"/>
      <c r="B345" s="40"/>
    </row>
    <row r="346" spans="1:2" ht="12.75">
      <c r="A346" s="6"/>
      <c r="B346" s="40"/>
    </row>
    <row r="347" spans="1:2" ht="12.75">
      <c r="A347" s="6"/>
      <c r="B347" s="40"/>
    </row>
    <row r="348" spans="1:2" ht="12.75">
      <c r="A348" s="6"/>
      <c r="B348" s="40"/>
    </row>
    <row r="349" spans="1:2" ht="12.75">
      <c r="A349" s="6"/>
      <c r="B349" s="40"/>
    </row>
    <row r="350" spans="1:2" ht="12.75">
      <c r="A350" s="6"/>
      <c r="B350" s="40"/>
    </row>
    <row r="351" spans="1:2" ht="12.75">
      <c r="A351" s="6"/>
      <c r="B351" s="40"/>
    </row>
    <row r="352" spans="1:2" ht="12.75">
      <c r="A352" s="6"/>
      <c r="B352" s="40"/>
    </row>
    <row r="353" spans="1:2" ht="12.75">
      <c r="A353" s="6"/>
      <c r="B353" s="40"/>
    </row>
    <row r="354" spans="1:2" ht="12.75">
      <c r="A354" s="6"/>
      <c r="B354" s="40"/>
    </row>
    <row r="355" spans="1:2" ht="12.75">
      <c r="A355" s="6"/>
      <c r="B355" s="40"/>
    </row>
    <row r="356" spans="1:2" ht="12.75">
      <c r="A356" s="6"/>
      <c r="B356" s="40"/>
    </row>
    <row r="357" spans="1:2" ht="12.75">
      <c r="A357" s="6"/>
      <c r="B357" s="40"/>
    </row>
    <row r="358" spans="1:2" ht="12.75">
      <c r="A358" s="6"/>
      <c r="B358" s="40"/>
    </row>
    <row r="359" spans="1:2" ht="12.75">
      <c r="A359" s="6"/>
      <c r="B359" s="40"/>
    </row>
    <row r="360" spans="1:2" ht="12.75">
      <c r="A360" s="6"/>
      <c r="B360" s="40"/>
    </row>
    <row r="361" spans="1:2" ht="12.75">
      <c r="A361" s="6"/>
      <c r="B361" s="40"/>
    </row>
    <row r="362" spans="1:2" ht="12.75">
      <c r="A362" s="6"/>
      <c r="B362" s="40"/>
    </row>
    <row r="363" spans="1:2" ht="12.75">
      <c r="A363" s="6"/>
      <c r="B363" s="40"/>
    </row>
    <row r="364" spans="1:2" ht="12.75">
      <c r="A364" s="6"/>
      <c r="B364" s="40"/>
    </row>
    <row r="365" spans="1:2" ht="12.75">
      <c r="A365" s="6"/>
      <c r="B365" s="40"/>
    </row>
    <row r="366" spans="1:2" ht="12.75">
      <c r="A366" s="6"/>
      <c r="B366" s="40"/>
    </row>
    <row r="367" spans="1:2" ht="12.75">
      <c r="A367" s="6"/>
      <c r="B367" s="40"/>
    </row>
    <row r="368" spans="1:2" ht="12.75">
      <c r="A368" s="6"/>
      <c r="B368" s="40"/>
    </row>
    <row r="369" spans="1:2" ht="12.75">
      <c r="A369" s="6"/>
      <c r="B369" s="40"/>
    </row>
    <row r="370" spans="1:2" ht="12.75">
      <c r="A370" s="6"/>
      <c r="B370" s="40"/>
    </row>
    <row r="371" spans="1:2" ht="12.75">
      <c r="A371" s="6"/>
      <c r="B371" s="40"/>
    </row>
    <row r="372" spans="1:2" ht="12.75">
      <c r="A372" s="6"/>
      <c r="B372" s="40"/>
    </row>
    <row r="373" spans="1:2" ht="12.75">
      <c r="A373" s="6"/>
      <c r="B373" s="40"/>
    </row>
    <row r="374" spans="1:2" ht="12.75">
      <c r="A374" s="6"/>
      <c r="B374" s="40"/>
    </row>
    <row r="375" spans="1:2" ht="12.75">
      <c r="A375" s="6"/>
      <c r="B375" s="40"/>
    </row>
    <row r="376" spans="1:2" ht="12.75">
      <c r="A376" s="6"/>
      <c r="B376" s="40"/>
    </row>
    <row r="377" spans="1:2" ht="12.75">
      <c r="A377" s="6"/>
      <c r="B377" s="40"/>
    </row>
    <row r="378" spans="1:2" ht="12.75">
      <c r="A378" s="6"/>
      <c r="B378" s="40"/>
    </row>
    <row r="379" spans="1:2" ht="12.75">
      <c r="A379" s="6"/>
      <c r="B379" s="40"/>
    </row>
    <row r="380" spans="1:2" ht="12.75">
      <c r="A380" s="6"/>
      <c r="B380" s="40"/>
    </row>
    <row r="381" spans="1:2" ht="12.75">
      <c r="A381" s="6"/>
      <c r="B381" s="7"/>
    </row>
    <row r="382" spans="1:2" ht="12.75">
      <c r="A382" s="6"/>
      <c r="B382" s="7"/>
    </row>
    <row r="383" spans="1:2" ht="12.75">
      <c r="A383" s="6"/>
      <c r="B383" s="7"/>
    </row>
    <row r="384" spans="1:2" ht="12.75">
      <c r="A384" s="6"/>
      <c r="B384" s="7"/>
    </row>
    <row r="385" spans="1:2" ht="12.75">
      <c r="A385" s="6"/>
      <c r="B385" s="7"/>
    </row>
    <row r="386" spans="1:2" ht="12.75">
      <c r="A386" s="6"/>
      <c r="B386" s="7"/>
    </row>
    <row r="387" spans="1:2" ht="12.75">
      <c r="A387" s="6"/>
      <c r="B387" s="7"/>
    </row>
    <row r="388" spans="1:2" ht="12.75">
      <c r="A388" s="6"/>
      <c r="B388" s="7"/>
    </row>
    <row r="389" spans="1:2" ht="12.75">
      <c r="A389" s="6"/>
      <c r="B389" s="7"/>
    </row>
    <row r="390" spans="1:2" ht="12.75">
      <c r="A390" s="6"/>
      <c r="B390" s="7"/>
    </row>
    <row r="391" spans="1:2" ht="12.75">
      <c r="A391" s="6"/>
      <c r="B391" s="7"/>
    </row>
    <row r="392" spans="1:2" ht="12.75">
      <c r="A392" s="6"/>
      <c r="B392" s="7"/>
    </row>
    <row r="393" spans="1:2" ht="12.75">
      <c r="A393" s="6"/>
      <c r="B393" s="7"/>
    </row>
    <row r="394" spans="1:2" ht="12.75">
      <c r="A394" s="6"/>
      <c r="B394" s="7"/>
    </row>
    <row r="395" spans="1:2" ht="12.75">
      <c r="A395" s="2" t="s">
        <v>64</v>
      </c>
      <c r="B395" s="1"/>
    </row>
    <row r="396" ht="12.75">
      <c r="B396" s="1"/>
    </row>
    <row r="397" spans="1:2" ht="12.75">
      <c r="A397" s="15" t="s">
        <v>65</v>
      </c>
      <c r="B397" s="25">
        <v>37257</v>
      </c>
    </row>
    <row r="398" spans="1:2" ht="12.75">
      <c r="A398" s="10" t="s">
        <v>0</v>
      </c>
      <c r="B398" s="21"/>
    </row>
    <row r="399" spans="1:2" ht="12.75">
      <c r="A399" s="11" t="s">
        <v>2</v>
      </c>
      <c r="B399" s="21">
        <v>13407</v>
      </c>
    </row>
    <row r="400" spans="1:2" ht="12.75">
      <c r="A400" s="11" t="s">
        <v>3</v>
      </c>
      <c r="B400" s="27">
        <f>(B399/B69)*100</f>
        <v>1.6868458235247492</v>
      </c>
    </row>
    <row r="401" spans="1:2" ht="12.75">
      <c r="A401" s="11" t="s">
        <v>4</v>
      </c>
      <c r="B401" s="21">
        <v>8982</v>
      </c>
    </row>
    <row r="402" spans="1:2" ht="12.75">
      <c r="A402" s="11" t="s">
        <v>5</v>
      </c>
      <c r="B402" s="21">
        <v>9116</v>
      </c>
    </row>
    <row r="403" spans="1:2" ht="12.75">
      <c r="A403" s="11" t="s">
        <v>6</v>
      </c>
      <c r="B403" s="21">
        <v>7239</v>
      </c>
    </row>
    <row r="404" spans="1:2" ht="12.75">
      <c r="A404" s="11" t="s">
        <v>7</v>
      </c>
      <c r="B404" s="21">
        <v>85</v>
      </c>
    </row>
    <row r="405" spans="1:2" ht="12.75">
      <c r="A405" s="11"/>
      <c r="B405" s="21"/>
    </row>
    <row r="406" spans="1:2" ht="12.75">
      <c r="A406" s="10" t="s">
        <v>9</v>
      </c>
      <c r="B406" s="21"/>
    </row>
    <row r="407" spans="1:2" ht="12.75">
      <c r="A407" s="11" t="s">
        <v>92</v>
      </c>
      <c r="B407" s="31">
        <v>10260</v>
      </c>
    </row>
    <row r="408" spans="1:2" ht="12.75">
      <c r="A408" s="11" t="s">
        <v>93</v>
      </c>
      <c r="B408" s="31">
        <v>15994</v>
      </c>
    </row>
    <row r="409" spans="1:2" ht="12.75">
      <c r="A409" s="11" t="s">
        <v>94</v>
      </c>
      <c r="B409" s="31">
        <v>15994</v>
      </c>
    </row>
    <row r="410" spans="1:2" ht="12.75">
      <c r="A410" s="11" t="s">
        <v>12</v>
      </c>
      <c r="B410" s="21">
        <v>85</v>
      </c>
    </row>
    <row r="411" spans="1:2" ht="12.75">
      <c r="A411" s="11"/>
      <c r="B411" s="21"/>
    </row>
    <row r="412" spans="1:2" ht="12.75">
      <c r="A412" s="10" t="s">
        <v>13</v>
      </c>
      <c r="B412" s="21"/>
    </row>
    <row r="413" spans="1:2" ht="12.75">
      <c r="A413" s="11"/>
      <c r="B413" s="21"/>
    </row>
    <row r="414" spans="1:2" ht="12.75">
      <c r="A414" s="11" t="s">
        <v>47</v>
      </c>
      <c r="B414" s="28">
        <f>B417+B418</f>
        <v>431</v>
      </c>
    </row>
    <row r="415" spans="1:2" ht="12.75">
      <c r="A415" s="11" t="s">
        <v>46</v>
      </c>
      <c r="B415" s="21">
        <v>34</v>
      </c>
    </row>
    <row r="416" spans="1:2" ht="12.75">
      <c r="A416" s="11" t="s">
        <v>45</v>
      </c>
      <c r="B416" s="21">
        <v>79</v>
      </c>
    </row>
    <row r="417" spans="1:2" ht="12.75">
      <c r="A417" s="11" t="s">
        <v>48</v>
      </c>
      <c r="B417" s="17">
        <f>B415+B416</f>
        <v>113</v>
      </c>
    </row>
    <row r="418" spans="1:2" ht="12.75">
      <c r="A418" s="11" t="s">
        <v>49</v>
      </c>
      <c r="B418" s="21">
        <v>318</v>
      </c>
    </row>
    <row r="419" spans="1:2" ht="12.75">
      <c r="A419" s="11"/>
      <c r="B419" s="21"/>
    </row>
    <row r="420" spans="1:2" ht="12.75">
      <c r="A420" s="11" t="s">
        <v>52</v>
      </c>
      <c r="B420" s="28">
        <f>B423+B424</f>
        <v>29599</v>
      </c>
    </row>
    <row r="421" spans="1:2" ht="12.75">
      <c r="A421" s="11" t="s">
        <v>53</v>
      </c>
      <c r="B421" s="21">
        <v>7589</v>
      </c>
    </row>
    <row r="422" spans="1:2" ht="12.75">
      <c r="A422" s="11" t="s">
        <v>54</v>
      </c>
      <c r="B422" s="21">
        <v>4858</v>
      </c>
    </row>
    <row r="423" spans="1:2" ht="12.75">
      <c r="A423" s="11" t="s">
        <v>55</v>
      </c>
      <c r="B423" s="17">
        <f>B421+B422</f>
        <v>12447</v>
      </c>
    </row>
    <row r="424" spans="1:2" ht="12.75">
      <c r="A424" s="11" t="s">
        <v>56</v>
      </c>
      <c r="B424" s="21">
        <v>17152</v>
      </c>
    </row>
    <row r="425" spans="1:2" ht="12.75">
      <c r="A425" s="11"/>
      <c r="B425" s="21"/>
    </row>
    <row r="426" spans="1:2" ht="12.75">
      <c r="A426" s="11" t="s">
        <v>59</v>
      </c>
      <c r="B426" s="21"/>
    </row>
    <row r="427" spans="1:2" ht="12.75">
      <c r="A427" s="11" t="s">
        <v>57</v>
      </c>
      <c r="B427" s="17">
        <f>B423/B417</f>
        <v>110.15044247787611</v>
      </c>
    </row>
    <row r="428" spans="1:2" ht="12.75">
      <c r="A428" s="11" t="s">
        <v>58</v>
      </c>
      <c r="B428" s="17">
        <f>B424/B418</f>
        <v>53.937106918238996</v>
      </c>
    </row>
    <row r="429" spans="1:2" ht="12.75">
      <c r="A429" s="11"/>
      <c r="B429" s="21"/>
    </row>
    <row r="430" spans="1:2" ht="12.75">
      <c r="A430" s="11" t="s">
        <v>60</v>
      </c>
      <c r="B430" s="21"/>
    </row>
    <row r="431" spans="1:2" ht="12.75">
      <c r="A431" s="11" t="s">
        <v>61</v>
      </c>
      <c r="B431" s="27">
        <f>(B420/B69)*100</f>
        <v>3.724095586671817</v>
      </c>
    </row>
    <row r="432" spans="1:2" ht="12.75">
      <c r="A432" s="11" t="s">
        <v>90</v>
      </c>
      <c r="B432" s="27">
        <f>(B423/B69)*100</f>
        <v>1.5660602644448833</v>
      </c>
    </row>
    <row r="433" spans="1:2" ht="12.75">
      <c r="A433" s="11" t="s">
        <v>58</v>
      </c>
      <c r="B433" s="27">
        <f>(B424/B69)*100</f>
        <v>2.1580353222269335</v>
      </c>
    </row>
    <row r="434" spans="1:2" ht="12.75">
      <c r="A434" s="11"/>
      <c r="B434" s="21"/>
    </row>
    <row r="435" spans="1:2" ht="12.75">
      <c r="A435" s="11" t="s">
        <v>66</v>
      </c>
      <c r="B435" s="21"/>
    </row>
    <row r="436" spans="1:2" ht="12.75">
      <c r="A436" s="11" t="s">
        <v>63</v>
      </c>
      <c r="B436" s="21">
        <v>7778</v>
      </c>
    </row>
    <row r="437" spans="1:2" ht="12.75">
      <c r="A437" s="11" t="s">
        <v>58</v>
      </c>
      <c r="B437" s="21"/>
    </row>
    <row r="438" spans="1:2" ht="12.75">
      <c r="A438" s="11" t="s">
        <v>62</v>
      </c>
      <c r="B438" s="21"/>
    </row>
    <row r="439" spans="1:2" ht="12.75">
      <c r="A439" s="11" t="s">
        <v>63</v>
      </c>
      <c r="B439" s="21">
        <v>265</v>
      </c>
    </row>
    <row r="440" spans="1:2" ht="12.75">
      <c r="A440" s="12" t="s">
        <v>58</v>
      </c>
      <c r="B440" s="24"/>
    </row>
    <row r="441" spans="1:2" ht="12.75">
      <c r="A441" s="11"/>
      <c r="B441" s="21"/>
    </row>
    <row r="442" spans="1:2" ht="12.75">
      <c r="A442" s="15" t="s">
        <v>102</v>
      </c>
      <c r="B442" s="23"/>
    </row>
    <row r="443" spans="1:2" ht="12.75">
      <c r="A443" s="11" t="s">
        <v>67</v>
      </c>
      <c r="B443" s="21">
        <v>68</v>
      </c>
    </row>
    <row r="444" spans="1:2" ht="12.75">
      <c r="A444" s="11" t="s">
        <v>68</v>
      </c>
      <c r="B444" s="21">
        <v>508</v>
      </c>
    </row>
    <row r="445" spans="1:2" ht="12.75">
      <c r="A445" s="11" t="s">
        <v>69</v>
      </c>
      <c r="B445" s="21">
        <v>5</v>
      </c>
    </row>
    <row r="446" spans="1:2" ht="12.75">
      <c r="A446" s="11"/>
      <c r="B446" s="21"/>
    </row>
    <row r="447" spans="1:2" ht="12.75">
      <c r="A447" s="15" t="s">
        <v>70</v>
      </c>
      <c r="B447" s="23"/>
    </row>
    <row r="448" spans="1:2" ht="12.75">
      <c r="A448" s="11" t="s">
        <v>35</v>
      </c>
      <c r="B448" s="21"/>
    </row>
    <row r="449" spans="1:2" ht="12.75">
      <c r="A449" s="11" t="s">
        <v>36</v>
      </c>
      <c r="B449" s="21"/>
    </row>
    <row r="450" spans="1:2" ht="12.75">
      <c r="A450" s="12" t="s">
        <v>37</v>
      </c>
      <c r="B450" s="26"/>
    </row>
    <row r="451" ht="12.75">
      <c r="B451" s="1"/>
    </row>
    <row r="452" ht="12.75">
      <c r="B452" s="1"/>
    </row>
    <row r="453" ht="12.75">
      <c r="B453" s="1"/>
    </row>
    <row r="454" ht="12.75">
      <c r="B454" s="1"/>
    </row>
    <row r="455" ht="12.75">
      <c r="B455" s="1"/>
    </row>
    <row r="456" ht="12.75">
      <c r="B456" s="1"/>
    </row>
    <row r="457" ht="12.75">
      <c r="B457" s="1"/>
    </row>
    <row r="458" ht="12.75">
      <c r="B458" s="1"/>
    </row>
    <row r="459" ht="12.75">
      <c r="B459" s="1"/>
    </row>
    <row r="460" ht="12.75">
      <c r="B460" s="1"/>
    </row>
    <row r="461" ht="12.75">
      <c r="B461" s="1"/>
    </row>
    <row r="462" ht="12.75">
      <c r="B462" s="1"/>
    </row>
    <row r="463" ht="12.75">
      <c r="B463" s="1"/>
    </row>
    <row r="464" ht="12.75">
      <c r="B464" s="1"/>
    </row>
    <row r="465" ht="12.75">
      <c r="B465" s="1"/>
    </row>
    <row r="466" ht="12.75">
      <c r="B466" s="1"/>
    </row>
    <row r="467" ht="12.75">
      <c r="B467" s="1"/>
    </row>
    <row r="468" ht="12.75">
      <c r="B468" s="1"/>
    </row>
    <row r="469" ht="12.75">
      <c r="B469" s="1"/>
    </row>
    <row r="470" ht="12.75">
      <c r="B470" s="1"/>
    </row>
    <row r="471" ht="12.75">
      <c r="B471" s="1"/>
    </row>
    <row r="472" ht="12.75">
      <c r="B472" s="1"/>
    </row>
    <row r="473" ht="12.75">
      <c r="B473" s="1"/>
    </row>
    <row r="474" ht="12.75">
      <c r="B474" s="1"/>
    </row>
    <row r="475" ht="12.75">
      <c r="B475" s="1"/>
    </row>
    <row r="476" ht="12.75">
      <c r="B476" s="1"/>
    </row>
    <row r="477" ht="12.75">
      <c r="B477" s="1"/>
    </row>
    <row r="478" ht="12.75">
      <c r="B478" s="1"/>
    </row>
    <row r="479" ht="12.75">
      <c r="B479" s="1"/>
    </row>
    <row r="480" ht="12.75">
      <c r="B480" s="1"/>
    </row>
    <row r="481" ht="12.75">
      <c r="B481" s="1"/>
    </row>
    <row r="482" ht="12.75">
      <c r="B482" s="1"/>
    </row>
    <row r="483" ht="12.75">
      <c r="B483" s="1"/>
    </row>
    <row r="484" ht="12.75">
      <c r="B484" s="1"/>
    </row>
    <row r="485" ht="12.75">
      <c r="B485" s="1"/>
    </row>
    <row r="486" ht="12.75">
      <c r="B486" s="1"/>
    </row>
    <row r="487" ht="12.75">
      <c r="B487" s="1"/>
    </row>
    <row r="488" ht="12.75">
      <c r="B488" s="1"/>
    </row>
    <row r="489" ht="12.75">
      <c r="B489" s="1"/>
    </row>
    <row r="490" ht="12.75">
      <c r="B490" s="1"/>
    </row>
    <row r="491" ht="12.75">
      <c r="B491" s="1"/>
    </row>
    <row r="492" ht="12.75">
      <c r="B492" s="1"/>
    </row>
    <row r="493" ht="12.75">
      <c r="B493" s="1"/>
    </row>
    <row r="494" ht="12.75">
      <c r="B494" s="1"/>
    </row>
    <row r="495" ht="12.75">
      <c r="B495" s="1"/>
    </row>
    <row r="496" ht="12.75">
      <c r="B496" s="1"/>
    </row>
    <row r="497" ht="12.75">
      <c r="B497" s="1"/>
    </row>
    <row r="498" ht="12.75">
      <c r="B498" s="1"/>
    </row>
    <row r="499" ht="12.75">
      <c r="B499" s="1"/>
    </row>
    <row r="500" ht="12.75">
      <c r="B500" s="1"/>
    </row>
    <row r="501" ht="12.75">
      <c r="B501" s="1"/>
    </row>
    <row r="502" ht="12.75">
      <c r="B502" s="1"/>
    </row>
    <row r="503" ht="12.75">
      <c r="B503" s="1"/>
    </row>
    <row r="504" ht="12.75">
      <c r="B504" s="1"/>
    </row>
    <row r="505" ht="12.75">
      <c r="B505" s="1"/>
    </row>
    <row r="506" ht="12.75">
      <c r="B506" s="1"/>
    </row>
    <row r="507" ht="12.75">
      <c r="B507" s="1"/>
    </row>
    <row r="508" ht="12.75">
      <c r="B508" s="1"/>
    </row>
    <row r="509" ht="12.75">
      <c r="B509" s="1"/>
    </row>
    <row r="510" ht="12.75">
      <c r="B510" s="1"/>
    </row>
    <row r="511" ht="12.75">
      <c r="B511" s="1"/>
    </row>
    <row r="512" ht="12.75">
      <c r="B512" s="1"/>
    </row>
    <row r="513" ht="12.75">
      <c r="B513" s="1"/>
    </row>
    <row r="514" ht="12.75">
      <c r="B514" s="1"/>
    </row>
    <row r="515" ht="12.75">
      <c r="B515" s="1"/>
    </row>
    <row r="516" ht="12.75">
      <c r="B516" s="1"/>
    </row>
    <row r="517" ht="12.75">
      <c r="B517" s="1"/>
    </row>
    <row r="518" ht="12.75">
      <c r="B518" s="1"/>
    </row>
    <row r="519" ht="12.75">
      <c r="B519" s="1"/>
    </row>
    <row r="520" ht="12.75">
      <c r="B520" s="1"/>
    </row>
    <row r="521" ht="12.75">
      <c r="B521" s="1"/>
    </row>
    <row r="522" ht="12.75">
      <c r="B522" s="1"/>
    </row>
    <row r="523" ht="12.75">
      <c r="B523" s="1"/>
    </row>
    <row r="524" ht="12.75">
      <c r="B524" s="1"/>
    </row>
    <row r="525" ht="12.75">
      <c r="B525" s="1"/>
    </row>
    <row r="526" ht="12.75">
      <c r="B526" s="1"/>
    </row>
    <row r="527" spans="1:2" ht="12.75">
      <c r="A527" s="2" t="s">
        <v>71</v>
      </c>
      <c r="B527" s="1"/>
    </row>
    <row r="528" ht="12.75">
      <c r="B528" s="1"/>
    </row>
    <row r="529" spans="1:2" ht="12.75">
      <c r="A529" s="15" t="s">
        <v>104</v>
      </c>
      <c r="B529" s="25">
        <v>37257</v>
      </c>
    </row>
    <row r="530" spans="1:2" ht="12.75">
      <c r="A530" s="11"/>
      <c r="B530" s="21"/>
    </row>
    <row r="531" spans="1:2" ht="12.75">
      <c r="A531" s="10" t="s">
        <v>0</v>
      </c>
      <c r="B531" s="21"/>
    </row>
    <row r="532" spans="1:2" ht="12.75">
      <c r="A532" s="11" t="s">
        <v>2</v>
      </c>
      <c r="B532" s="21">
        <v>28</v>
      </c>
    </row>
    <row r="533" spans="1:2" ht="12.75">
      <c r="A533" s="11" t="s">
        <v>3</v>
      </c>
      <c r="B533" s="27"/>
    </row>
    <row r="534" spans="1:2" ht="12.75">
      <c r="A534" s="11" t="s">
        <v>4</v>
      </c>
      <c r="B534" s="21"/>
    </row>
    <row r="535" spans="1:2" ht="12.75">
      <c r="A535" s="11" t="s">
        <v>5</v>
      </c>
      <c r="B535" s="21">
        <v>16</v>
      </c>
    </row>
    <row r="536" spans="1:2" ht="12.75">
      <c r="A536" s="11" t="s">
        <v>6</v>
      </c>
      <c r="B536" s="21">
        <v>2</v>
      </c>
    </row>
    <row r="537" spans="1:2" ht="12.75">
      <c r="A537" s="11" t="s">
        <v>7</v>
      </c>
      <c r="B537" s="21"/>
    </row>
    <row r="538" spans="1:2" ht="12.75">
      <c r="A538" s="11"/>
      <c r="B538" s="21"/>
    </row>
    <row r="539" spans="1:2" ht="12.75">
      <c r="A539" s="10" t="s">
        <v>9</v>
      </c>
      <c r="B539" s="21"/>
    </row>
    <row r="540" spans="1:2" ht="12.75">
      <c r="A540" s="11" t="s">
        <v>72</v>
      </c>
      <c r="B540" s="31">
        <v>1668</v>
      </c>
    </row>
    <row r="541" spans="1:2" ht="12.75">
      <c r="A541" s="11" t="s">
        <v>12</v>
      </c>
      <c r="B541" s="21"/>
    </row>
    <row r="542" spans="1:2" ht="12.75">
      <c r="A542" s="11"/>
      <c r="B542" s="21"/>
    </row>
    <row r="543" spans="1:2" ht="12.75">
      <c r="A543" s="10" t="s">
        <v>13</v>
      </c>
      <c r="B543" s="21"/>
    </row>
    <row r="544" spans="1:2" ht="12.75">
      <c r="A544" s="11" t="s">
        <v>73</v>
      </c>
      <c r="B544" s="21">
        <v>14</v>
      </c>
    </row>
    <row r="545" spans="1:2" ht="12.75">
      <c r="A545" s="11" t="s">
        <v>74</v>
      </c>
      <c r="B545" s="21">
        <v>28</v>
      </c>
    </row>
    <row r="546" spans="1:2" ht="12.75">
      <c r="A546" s="12" t="s">
        <v>75</v>
      </c>
      <c r="B546" s="24"/>
    </row>
    <row r="547" spans="1:2" ht="12.75">
      <c r="A547" s="6"/>
      <c r="B547" s="8"/>
    </row>
    <row r="548" spans="1:2" ht="12.75">
      <c r="A548" s="6"/>
      <c r="B548" s="8"/>
    </row>
    <row r="549" spans="1:2" ht="12.75">
      <c r="A549" s="6"/>
      <c r="B549" s="8"/>
    </row>
    <row r="550" spans="1:2" ht="12.75">
      <c r="A550" s="6"/>
      <c r="B550" s="8"/>
    </row>
    <row r="551" spans="1:2" ht="12.75">
      <c r="A551" s="6"/>
      <c r="B551" s="8"/>
    </row>
    <row r="552" spans="1:2" ht="12.75">
      <c r="A552" s="6"/>
      <c r="B552" s="8"/>
    </row>
    <row r="553" spans="1:2" ht="12.75">
      <c r="A553" s="6"/>
      <c r="B553" s="8"/>
    </row>
    <row r="554" spans="1:2" ht="12.75">
      <c r="A554" s="6"/>
      <c r="B554" s="8"/>
    </row>
    <row r="555" spans="1:2" ht="12.75">
      <c r="A555" s="6"/>
      <c r="B555" s="8"/>
    </row>
    <row r="556" spans="1:2" ht="12.75">
      <c r="A556" s="6"/>
      <c r="B556" s="8"/>
    </row>
    <row r="557" spans="1:2" ht="12.75">
      <c r="A557" s="6"/>
      <c r="B557" s="8"/>
    </row>
    <row r="558" spans="1:2" ht="12.75">
      <c r="A558" s="6"/>
      <c r="B558" s="8"/>
    </row>
    <row r="559" spans="1:2" ht="12.75">
      <c r="A559" s="6"/>
      <c r="B559" s="8"/>
    </row>
    <row r="560" spans="1:2" ht="12.75">
      <c r="A560" s="6"/>
      <c r="B560" s="8"/>
    </row>
    <row r="561" spans="1:2" ht="12.75">
      <c r="A561" s="6"/>
      <c r="B561" s="8"/>
    </row>
    <row r="562" spans="1:2" ht="12.75">
      <c r="A562" s="6"/>
      <c r="B562" s="8"/>
    </row>
    <row r="563" spans="1:2" ht="12.75">
      <c r="A563" s="6"/>
      <c r="B563" s="8"/>
    </row>
    <row r="564" spans="1:2" ht="12.75">
      <c r="A564" s="6"/>
      <c r="B564" s="8"/>
    </row>
    <row r="565" spans="1:2" ht="12.75">
      <c r="A565" s="6"/>
      <c r="B565" s="8"/>
    </row>
    <row r="566" spans="1:2" ht="12.75">
      <c r="A566" s="6"/>
      <c r="B566" s="8"/>
    </row>
    <row r="567" spans="1:2" ht="12.75">
      <c r="A567" s="6"/>
      <c r="B567" s="8"/>
    </row>
    <row r="568" spans="1:2" ht="12.75">
      <c r="A568" s="6"/>
      <c r="B568" s="8"/>
    </row>
    <row r="569" spans="1:2" ht="12.75">
      <c r="A569" s="6"/>
      <c r="B569" s="8"/>
    </row>
    <row r="570" spans="1:2" ht="12.75">
      <c r="A570" s="6"/>
      <c r="B570" s="8"/>
    </row>
    <row r="571" spans="1:2" ht="12.75">
      <c r="A571" s="6"/>
      <c r="B571" s="8"/>
    </row>
    <row r="572" spans="1:2" ht="12.75">
      <c r="A572" s="6"/>
      <c r="B572" s="8"/>
    </row>
    <row r="573" spans="1:2" ht="12.75">
      <c r="A573" s="6"/>
      <c r="B573" s="8"/>
    </row>
    <row r="574" spans="1:2" ht="12.75">
      <c r="A574" s="6"/>
      <c r="B574" s="8"/>
    </row>
    <row r="575" spans="1:2" ht="12.75">
      <c r="A575" s="6"/>
      <c r="B575" s="8"/>
    </row>
    <row r="576" spans="1:2" ht="12.75">
      <c r="A576" s="6"/>
      <c r="B576" s="8"/>
    </row>
    <row r="577" spans="1:2" ht="12.75">
      <c r="A577" s="6"/>
      <c r="B577" s="8"/>
    </row>
    <row r="578" spans="1:2" ht="12.75">
      <c r="A578" s="6"/>
      <c r="B578" s="8"/>
    </row>
    <row r="579" spans="1:2" ht="12.75">
      <c r="A579" s="6"/>
      <c r="B579" s="8"/>
    </row>
    <row r="580" spans="1:2" ht="12.75">
      <c r="A580" s="6"/>
      <c r="B580" s="8"/>
    </row>
    <row r="581" spans="1:2" ht="12.75">
      <c r="A581" s="6"/>
      <c r="B581" s="8"/>
    </row>
    <row r="582" spans="1:2" ht="12.75">
      <c r="A582" s="6"/>
      <c r="B582" s="8"/>
    </row>
    <row r="583" spans="1:2" ht="12.75">
      <c r="A583" s="6"/>
      <c r="B583" s="8"/>
    </row>
    <row r="584" spans="1:2" ht="12.75">
      <c r="A584" s="6"/>
      <c r="B584" s="8"/>
    </row>
    <row r="585" spans="1:2" ht="12.75">
      <c r="A585" s="6"/>
      <c r="B585" s="8"/>
    </row>
    <row r="586" spans="1:2" ht="12.75">
      <c r="A586" s="6"/>
      <c r="B586" s="8"/>
    </row>
    <row r="587" spans="1:2" ht="12.75">
      <c r="A587" s="6"/>
      <c r="B587" s="8"/>
    </row>
    <row r="588" spans="1:2" ht="12.75">
      <c r="A588" s="6"/>
      <c r="B588" s="8"/>
    </row>
    <row r="589" spans="1:2" ht="12.75">
      <c r="A589" s="6"/>
      <c r="B589" s="8"/>
    </row>
    <row r="590" spans="1:2" ht="12.75">
      <c r="A590" s="6"/>
      <c r="B590" s="8"/>
    </row>
    <row r="591" spans="1:2" ht="12.75">
      <c r="A591" s="6"/>
      <c r="B591" s="8"/>
    </row>
    <row r="592" spans="1:2" ht="12.75">
      <c r="A592" s="6"/>
      <c r="B592" s="8"/>
    </row>
    <row r="593" spans="1:2" ht="12.75">
      <c r="A593" s="15" t="s">
        <v>103</v>
      </c>
      <c r="B593" s="23"/>
    </row>
    <row r="594" spans="1:2" ht="12.75">
      <c r="A594" s="11"/>
      <c r="B594" s="21"/>
    </row>
    <row r="595" spans="1:2" ht="12.75">
      <c r="A595" s="10" t="s">
        <v>0</v>
      </c>
      <c r="B595" s="21"/>
    </row>
    <row r="596" spans="1:2" ht="12.75">
      <c r="A596" s="11" t="s">
        <v>2</v>
      </c>
      <c r="B596" s="21">
        <v>85</v>
      </c>
    </row>
    <row r="597" spans="1:2" ht="12.75">
      <c r="A597" s="11" t="s">
        <v>3</v>
      </c>
      <c r="B597" s="27">
        <f>(B596/B69)*100</f>
        <v>0.01069455471019644</v>
      </c>
    </row>
    <row r="598" spans="1:2" ht="12.75">
      <c r="A598" s="11" t="s">
        <v>4</v>
      </c>
      <c r="B598" s="21">
        <v>44</v>
      </c>
    </row>
    <row r="599" spans="1:2" ht="12.75">
      <c r="A599" s="11" t="s">
        <v>5</v>
      </c>
      <c r="B599" s="21">
        <v>42</v>
      </c>
    </row>
    <row r="600" spans="1:2" ht="12.75">
      <c r="A600" s="11" t="s">
        <v>6</v>
      </c>
      <c r="B600" s="21">
        <v>34</v>
      </c>
    </row>
    <row r="601" spans="1:2" ht="12.75">
      <c r="A601" s="11" t="s">
        <v>7</v>
      </c>
      <c r="B601" s="21">
        <v>79</v>
      </c>
    </row>
    <row r="602" spans="1:2" ht="12.75">
      <c r="A602" s="11"/>
      <c r="B602" s="21"/>
    </row>
    <row r="603" spans="1:2" ht="12.75">
      <c r="A603" s="10" t="s">
        <v>9</v>
      </c>
      <c r="B603" s="21"/>
    </row>
    <row r="604" spans="1:2" ht="12.75">
      <c r="A604" s="11" t="s">
        <v>72</v>
      </c>
      <c r="B604" s="21">
        <v>6863.4</v>
      </c>
    </row>
    <row r="605" spans="1:2" ht="12.75">
      <c r="A605" s="11" t="s">
        <v>12</v>
      </c>
      <c r="B605" s="21">
        <v>70</v>
      </c>
    </row>
    <row r="606" spans="1:2" ht="12.75">
      <c r="A606" s="11"/>
      <c r="B606" s="21"/>
    </row>
    <row r="607" spans="1:2" ht="12.75">
      <c r="A607" s="10" t="s">
        <v>13</v>
      </c>
      <c r="B607" s="21"/>
    </row>
    <row r="608" spans="1:2" ht="12.75">
      <c r="A608" s="11" t="s">
        <v>76</v>
      </c>
      <c r="B608" s="21">
        <v>85</v>
      </c>
    </row>
    <row r="609" spans="1:2" ht="12.75">
      <c r="A609" s="11" t="s">
        <v>74</v>
      </c>
      <c r="B609" s="21"/>
    </row>
    <row r="610" spans="1:2" ht="12.75">
      <c r="A610" s="11" t="s">
        <v>75</v>
      </c>
      <c r="B610" s="21"/>
    </row>
    <row r="611" spans="1:2" ht="12.75">
      <c r="A611" s="11"/>
      <c r="B611" s="21"/>
    </row>
    <row r="612" spans="1:2" ht="12.75">
      <c r="A612" s="15" t="s">
        <v>77</v>
      </c>
      <c r="B612" s="23"/>
    </row>
    <row r="613" spans="1:2" ht="12.75">
      <c r="A613" s="11" t="s">
        <v>35</v>
      </c>
      <c r="B613" s="21"/>
    </row>
    <row r="614" spans="1:2" ht="12.75">
      <c r="A614" s="11" t="s">
        <v>36</v>
      </c>
      <c r="B614" s="21"/>
    </row>
    <row r="615" spans="1:2" ht="12.75">
      <c r="A615" s="12" t="s">
        <v>37</v>
      </c>
      <c r="B615" s="26"/>
    </row>
  </sheetData>
  <printOptions/>
  <pageMargins left="0.984251968503937" right="0.75" top="1" bottom="1" header="0" footer="0"/>
  <pageSetup horizontalDpi="600" verticalDpi="600" orientation="portrait" paperSize="9" r:id="rId4"/>
  <headerFooter alignWithMargins="0">
    <oddHeader>&amp;RMADRID</oddHeader>
    <oddFooter>&amp;CPágina &amp;P</oddFooter>
  </headerFooter>
  <drawing r:id="rId3"/>
  <legacyDrawing r:id="rId2"/>
  <oleObjects>
    <oleObject progId="MSPhotoEd.3" shapeId="12960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24">
      <selection activeCell="E42" sqref="E42"/>
    </sheetView>
  </sheetViews>
  <sheetFormatPr defaultColWidth="11.421875" defaultRowHeight="12.75"/>
  <cols>
    <col min="1" max="1" width="23.421875" style="0" bestFit="1" customWidth="1"/>
    <col min="5" max="5" width="30.00390625" style="0" bestFit="1" customWidth="1"/>
  </cols>
  <sheetData>
    <row r="1" ht="12.75">
      <c r="A1" s="9" t="s">
        <v>1</v>
      </c>
    </row>
    <row r="3" spans="1:3" ht="12.75">
      <c r="A3" t="s">
        <v>80</v>
      </c>
      <c r="B3" s="36" t="e">
        <f>C3/C3</f>
        <v>#DIV/0!</v>
      </c>
      <c r="C3" s="38"/>
    </row>
    <row r="4" spans="1:3" ht="12.75">
      <c r="A4" s="11" t="s">
        <v>81</v>
      </c>
      <c r="B4" s="36" t="e">
        <f>C4/C3</f>
        <v>#DIV/0!</v>
      </c>
      <c r="C4" s="38"/>
    </row>
    <row r="5" spans="1:3" ht="12.75">
      <c r="A5" s="11" t="s">
        <v>79</v>
      </c>
      <c r="B5" s="36" t="e">
        <f>C5/C3</f>
        <v>#DIV/0!</v>
      </c>
      <c r="C5" s="38"/>
    </row>
    <row r="6" spans="1:3" ht="12.75">
      <c r="A6" s="11" t="s">
        <v>82</v>
      </c>
      <c r="B6" s="36" t="e">
        <f>C6/C3</f>
        <v>#DIV/0!</v>
      </c>
      <c r="C6" s="38"/>
    </row>
    <row r="7" ht="12.75">
      <c r="C7" s="6"/>
    </row>
    <row r="8" spans="1:3" ht="12.75">
      <c r="A8" s="37" t="s">
        <v>25</v>
      </c>
      <c r="C8" s="6"/>
    </row>
    <row r="9" ht="12.75">
      <c r="C9" s="6"/>
    </row>
    <row r="10" spans="1:3" ht="12.75">
      <c r="A10" t="s">
        <v>80</v>
      </c>
      <c r="B10" s="36" t="e">
        <f>C10/C10</f>
        <v>#DIV/0!</v>
      </c>
      <c r="C10" s="38"/>
    </row>
    <row r="11" spans="1:3" ht="12.75">
      <c r="A11" s="11" t="s">
        <v>81</v>
      </c>
      <c r="B11" s="36" t="e">
        <f>C11/C10</f>
        <v>#DIV/0!</v>
      </c>
      <c r="C11" s="38"/>
    </row>
    <row r="12" spans="1:3" ht="12.75">
      <c r="A12" s="11" t="s">
        <v>79</v>
      </c>
      <c r="B12" s="36" t="e">
        <f>C12/C10</f>
        <v>#DIV/0!</v>
      </c>
      <c r="C12" s="38"/>
    </row>
    <row r="13" spans="1:3" ht="12.75">
      <c r="A13" s="11" t="s">
        <v>82</v>
      </c>
      <c r="B13" s="36" t="e">
        <f>C13/C10</f>
        <v>#DIV/0!</v>
      </c>
      <c r="C13" s="38"/>
    </row>
    <row r="15" ht="12.75">
      <c r="A15" s="15" t="s">
        <v>39</v>
      </c>
    </row>
    <row r="17" spans="1:2" ht="12.75">
      <c r="A17" t="s">
        <v>83</v>
      </c>
      <c r="B17" s="36">
        <f>Hoja1!B202/Hoja1!B200</f>
        <v>0.600003750902561</v>
      </c>
    </row>
    <row r="18" spans="1:2" ht="12.75">
      <c r="A18" t="s">
        <v>84</v>
      </c>
      <c r="B18" s="36">
        <f>1-B17</f>
        <v>0.399996249097439</v>
      </c>
    </row>
    <row r="20" ht="12.75">
      <c r="A20" s="37" t="s">
        <v>40</v>
      </c>
    </row>
    <row r="21" ht="12.75">
      <c r="H21" s="43"/>
    </row>
    <row r="22" spans="1:8" ht="12.75">
      <c r="A22" t="s">
        <v>80</v>
      </c>
      <c r="B22" s="36">
        <f>C22/C22</f>
        <v>1</v>
      </c>
      <c r="C22" s="8">
        <v>1237</v>
      </c>
      <c r="E22" s="6"/>
      <c r="F22" s="41" t="s">
        <v>88</v>
      </c>
      <c r="G22" s="41" t="s">
        <v>89</v>
      </c>
      <c r="H22" s="7"/>
    </row>
    <row r="23" spans="1:8" ht="12.75">
      <c r="A23" s="11"/>
      <c r="B23" s="36"/>
      <c r="C23" s="8"/>
      <c r="E23" s="6" t="s">
        <v>85</v>
      </c>
      <c r="F23" s="8">
        <v>19</v>
      </c>
      <c r="G23" s="8">
        <v>542</v>
      </c>
      <c r="H23" s="7"/>
    </row>
    <row r="24" spans="1:8" ht="12.75">
      <c r="A24" s="11" t="s">
        <v>79</v>
      </c>
      <c r="B24" s="36">
        <f>C24/C22</f>
        <v>0.5860953920776071</v>
      </c>
      <c r="C24" s="8">
        <v>725</v>
      </c>
      <c r="E24" s="6" t="s">
        <v>86</v>
      </c>
      <c r="F24" s="8">
        <v>23</v>
      </c>
      <c r="G24" s="8">
        <v>695</v>
      </c>
      <c r="H24" s="7"/>
    </row>
    <row r="25" spans="1:8" ht="12.75">
      <c r="A25" s="11" t="s">
        <v>82</v>
      </c>
      <c r="B25" s="36">
        <f>C25/C22</f>
        <v>0.3629749393694422</v>
      </c>
      <c r="C25" s="8">
        <v>449</v>
      </c>
      <c r="E25" s="6" t="s">
        <v>87</v>
      </c>
      <c r="F25" s="8"/>
      <c r="G25" s="8"/>
      <c r="H25" s="7"/>
    </row>
    <row r="26" spans="5:8" ht="12.75">
      <c r="E26" s="6"/>
      <c r="F26" s="42">
        <f>SUM(F23:F25)</f>
        <v>42</v>
      </c>
      <c r="G26" s="42">
        <f>SUM(G23:G25)</f>
        <v>1237</v>
      </c>
      <c r="H26" s="7"/>
    </row>
    <row r="27" spans="1:8" ht="12.75">
      <c r="A27" s="37" t="s">
        <v>65</v>
      </c>
      <c r="H27" s="7"/>
    </row>
    <row r="28" ht="12.75">
      <c r="H28" s="7"/>
    </row>
    <row r="29" spans="1:9" ht="12.75">
      <c r="A29" t="s">
        <v>80</v>
      </c>
      <c r="B29" s="36">
        <f>C29/C29</f>
        <v>1</v>
      </c>
      <c r="C29" s="8">
        <v>13407</v>
      </c>
      <c r="D29" s="7"/>
      <c r="E29" s="6"/>
      <c r="F29" s="41" t="s">
        <v>88</v>
      </c>
      <c r="G29" s="41" t="s">
        <v>89</v>
      </c>
      <c r="H29" s="7"/>
      <c r="I29" s="43"/>
    </row>
    <row r="30" spans="1:9" ht="12.75">
      <c r="A30" s="11" t="s">
        <v>81</v>
      </c>
      <c r="B30" s="36">
        <f>C30/C29</f>
        <v>0.6699485343477288</v>
      </c>
      <c r="C30" s="8">
        <v>8982</v>
      </c>
      <c r="D30" s="44"/>
      <c r="E30" s="6" t="s">
        <v>85</v>
      </c>
      <c r="F30" s="8">
        <v>34</v>
      </c>
      <c r="G30" s="8">
        <v>7589</v>
      </c>
      <c r="H30" s="43"/>
      <c r="I30" s="7"/>
    </row>
    <row r="31" spans="1:9" ht="12.75">
      <c r="A31" s="11" t="s">
        <v>79</v>
      </c>
      <c r="B31" s="36">
        <f>C31/C29</f>
        <v>0.6799433131945999</v>
      </c>
      <c r="C31" s="8">
        <v>9116</v>
      </c>
      <c r="D31" s="7"/>
      <c r="E31" s="6" t="s">
        <v>86</v>
      </c>
      <c r="F31" s="8">
        <v>79</v>
      </c>
      <c r="G31" s="8">
        <v>4858</v>
      </c>
      <c r="H31" s="7"/>
      <c r="I31" s="7"/>
    </row>
    <row r="32" spans="1:9" ht="12.75">
      <c r="A32" s="11" t="s">
        <v>82</v>
      </c>
      <c r="B32" s="36">
        <f>C32/C29</f>
        <v>0.539941821436563</v>
      </c>
      <c r="C32" s="8">
        <v>7239</v>
      </c>
      <c r="D32" s="7"/>
      <c r="E32" s="6" t="s">
        <v>87</v>
      </c>
      <c r="F32" s="7">
        <v>318</v>
      </c>
      <c r="G32" s="7">
        <v>17152</v>
      </c>
      <c r="H32" s="7"/>
      <c r="I32" s="7"/>
    </row>
    <row r="33" spans="4:9" ht="12.75">
      <c r="D33" s="7"/>
      <c r="E33" s="6"/>
      <c r="F33" s="43">
        <f>SUM(F30:F32)</f>
        <v>431</v>
      </c>
      <c r="G33" s="43">
        <f>SUM(G30:G32)</f>
        <v>29599</v>
      </c>
      <c r="H33" s="7"/>
      <c r="I33" s="7"/>
    </row>
    <row r="34" spans="1:9" ht="12.75">
      <c r="A34" s="37" t="s">
        <v>96</v>
      </c>
      <c r="D34" s="7"/>
      <c r="E34" s="6"/>
      <c r="F34" s="43"/>
      <c r="G34" s="43"/>
      <c r="H34" s="7"/>
      <c r="I34" s="7"/>
    </row>
    <row r="35" spans="4:9" ht="12.75">
      <c r="D35" s="7"/>
      <c r="E35" s="6"/>
      <c r="F35" s="43"/>
      <c r="G35" s="43"/>
      <c r="H35" s="7"/>
      <c r="I35" s="7"/>
    </row>
    <row r="36" spans="1:9" ht="12.75">
      <c r="A36" t="s">
        <v>80</v>
      </c>
      <c r="B36" s="36">
        <f>C36/C36</f>
        <v>1</v>
      </c>
      <c r="C36">
        <v>28</v>
      </c>
      <c r="D36" s="7"/>
      <c r="E36" s="6"/>
      <c r="F36" s="43"/>
      <c r="G36" s="43"/>
      <c r="H36" s="7"/>
      <c r="I36" s="7"/>
    </row>
    <row r="37" spans="1:9" ht="12.75">
      <c r="A37" s="11"/>
      <c r="B37" s="36"/>
      <c r="D37" s="7"/>
      <c r="E37" s="6"/>
      <c r="F37" s="43"/>
      <c r="G37" s="43"/>
      <c r="H37" s="7"/>
      <c r="I37" s="7"/>
    </row>
    <row r="38" spans="1:9" ht="12.75">
      <c r="A38" s="11" t="s">
        <v>79</v>
      </c>
      <c r="B38" s="36">
        <f>C38/C36</f>
        <v>0.5714285714285714</v>
      </c>
      <c r="C38">
        <v>16</v>
      </c>
      <c r="D38" s="7"/>
      <c r="E38" s="6"/>
      <c r="F38" s="43"/>
      <c r="G38" s="43"/>
      <c r="H38" s="7"/>
      <c r="I38" s="7"/>
    </row>
    <row r="39" spans="1:9" ht="12.75">
      <c r="A39" s="11" t="s">
        <v>82</v>
      </c>
      <c r="B39" s="36">
        <f>C39/C36</f>
        <v>0.07142857142857142</v>
      </c>
      <c r="C39">
        <v>2</v>
      </c>
      <c r="D39" s="7"/>
      <c r="E39" s="6"/>
      <c r="F39" s="43"/>
      <c r="G39" s="43"/>
      <c r="H39" s="7"/>
      <c r="I39" s="7"/>
    </row>
    <row r="40" spans="4:9" ht="12.75">
      <c r="D40" s="7"/>
      <c r="E40" s="6"/>
      <c r="F40" s="43"/>
      <c r="G40" s="43"/>
      <c r="H40" s="7"/>
      <c r="I40" s="7"/>
    </row>
    <row r="41" spans="1:9" ht="12.75">
      <c r="A41" s="37" t="s">
        <v>95</v>
      </c>
      <c r="I41" s="7"/>
    </row>
    <row r="42" spans="4:9" ht="12.75">
      <c r="D42" s="8"/>
      <c r="I42" s="43"/>
    </row>
    <row r="43" spans="1:9" ht="12.75">
      <c r="A43" t="s">
        <v>80</v>
      </c>
      <c r="B43" s="36">
        <f>C43/C43</f>
        <v>1</v>
      </c>
      <c r="C43">
        <v>85</v>
      </c>
      <c r="D43" s="8"/>
      <c r="I43" s="7"/>
    </row>
    <row r="44" spans="1:9" ht="12.75">
      <c r="A44" s="11" t="s">
        <v>81</v>
      </c>
      <c r="B44" s="36">
        <f>C44/C43</f>
        <v>0.5176470588235295</v>
      </c>
      <c r="C44">
        <v>44</v>
      </c>
      <c r="D44" s="8"/>
      <c r="I44" s="7"/>
    </row>
    <row r="45" spans="1:9" ht="12.75">
      <c r="A45" s="11" t="s">
        <v>79</v>
      </c>
      <c r="B45" s="36">
        <f>C45/C43</f>
        <v>0.49411764705882355</v>
      </c>
      <c r="C45">
        <v>42</v>
      </c>
      <c r="D45" s="8"/>
      <c r="I45" s="7"/>
    </row>
    <row r="46" spans="1:9" ht="12.75">
      <c r="A46" s="11" t="s">
        <v>82</v>
      </c>
      <c r="B46" s="36">
        <f>C46/C43</f>
        <v>0.4</v>
      </c>
      <c r="C46">
        <v>34</v>
      </c>
      <c r="D46" s="6"/>
      <c r="I46" s="7"/>
    </row>
    <row r="47" ht="12.75">
      <c r="I47" s="45"/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BAJO</dc:creator>
  <cp:keywords/>
  <dc:description/>
  <cp:lastModifiedBy>Imserso</cp:lastModifiedBy>
  <cp:lastPrinted>2003-06-27T09:48:36Z</cp:lastPrinted>
  <dcterms:created xsi:type="dcterms:W3CDTF">2002-05-20T11:28:24Z</dcterms:created>
  <dcterms:modified xsi:type="dcterms:W3CDTF">2003-06-17T18:35:32Z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