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795" windowHeight="37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'Hoja1'!$A$1:$B$585</definedName>
  </definedNames>
  <calcPr fullCalcOnLoad="1"/>
</workbook>
</file>

<file path=xl/sharedStrings.xml><?xml version="1.0" encoding="utf-8"?>
<sst xmlns="http://schemas.openxmlformats.org/spreadsheetml/2006/main" count="231" uniqueCount="101">
  <si>
    <t>1. SERVICIOS DE ATENCION A DOMICILIO</t>
  </si>
  <si>
    <t>Usuarios</t>
  </si>
  <si>
    <t>SERVICIO PUBLICO  DE AYUDA A DOMICILIO</t>
  </si>
  <si>
    <t>Nº de usuarios</t>
  </si>
  <si>
    <t>Usuarios/Pob.&gt;65</t>
  </si>
  <si>
    <t>Usuarios &gt;80 años</t>
  </si>
  <si>
    <t>Usuarios mujeres</t>
  </si>
  <si>
    <t>Usuarios mujeres&gt;80 años</t>
  </si>
  <si>
    <t>Edad media del usuario</t>
  </si>
  <si>
    <t>Población &gt;65 años</t>
  </si>
  <si>
    <t>Coste y financiación</t>
  </si>
  <si>
    <t>Coste/hora del servicio</t>
  </si>
  <si>
    <t xml:space="preserve">Coste/mensual/ usuario </t>
  </si>
  <si>
    <t>% copago</t>
  </si>
  <si>
    <t>Contenido y calidad del servicio</t>
  </si>
  <si>
    <t>Nº de atención dispensadas (año)</t>
  </si>
  <si>
    <t>Nº promedio de horas/ mes/usuario</t>
  </si>
  <si>
    <t>% tiempo empleado en cuidados</t>
  </si>
  <si>
    <t>% tiempo empleado en tareas domésticas</t>
  </si>
  <si>
    <t>Prestación económica para ayuda a domicilio</t>
  </si>
  <si>
    <t>Nº de beneficiarios</t>
  </si>
  <si>
    <t>Gasto anual/ beneficiario</t>
  </si>
  <si>
    <t>SERVICIO PRIVADO  DE AYUDA A DOMICILIO</t>
  </si>
  <si>
    <t>Nº de usuarios atendidos</t>
  </si>
  <si>
    <t>Nº de entidades prestatarias</t>
  </si>
  <si>
    <t>Nºde horas de atención subvencionadas (año)</t>
  </si>
  <si>
    <t>SERVICIO PUBLICO DE TELEASISTENCIA</t>
  </si>
  <si>
    <t xml:space="preserve">Coste/anual/ usuario </t>
  </si>
  <si>
    <t>SERVICIO PRIVADO  DE TELEASISTENCIA</t>
  </si>
  <si>
    <t>OTROS SERVICIOS DE ATENCION A DOMICILIO</t>
  </si>
  <si>
    <t>Servicio Público de Comidas a Domicilio</t>
  </si>
  <si>
    <t>Servicio Privado de Comidas a Domicilio</t>
  </si>
  <si>
    <t>Prestación económica para adecuación de vivienda</t>
  </si>
  <si>
    <t>Gasto medio anual/beneficiario</t>
  </si>
  <si>
    <t>Prestación econónmica para familias cuidadoras</t>
  </si>
  <si>
    <t>CREACION DE EMPLEOS EN SERVICIOS DE ATENCION A DOMICILIO</t>
  </si>
  <si>
    <t>Nº de empleos creados a tiempo completo</t>
  </si>
  <si>
    <t>Nº de empleos creados a tiempo parcial</t>
  </si>
  <si>
    <t>Nº total de empleos</t>
  </si>
  <si>
    <t>2. SERVICIOS DIURNOS</t>
  </si>
  <si>
    <t>HOGARES Y CLUBES</t>
  </si>
  <si>
    <t>CENTROS DE DIA PARA PERSONAS DEPENDIENTES</t>
  </si>
  <si>
    <t>Coste anual de una plaza pública</t>
  </si>
  <si>
    <t>Coste anual de una plaza pública psicogeriátrica</t>
  </si>
  <si>
    <t>Prestación económica para Centros de Día</t>
  </si>
  <si>
    <t>CREACION DE EMPLEOS EN SERVICIOS DIURNOS</t>
  </si>
  <si>
    <t>Concertados</t>
  </si>
  <si>
    <t>Propios</t>
  </si>
  <si>
    <t>Nº TOTAL DE CENTROS(1+2)</t>
  </si>
  <si>
    <t>Públicos (propios+concertados)(1)</t>
  </si>
  <si>
    <t>Privados(2)</t>
  </si>
  <si>
    <t>Psicogeriátricos privados</t>
  </si>
  <si>
    <t>Psicogeriátricos públicos(propios+concertados)</t>
  </si>
  <si>
    <t>Nº TOTAL DE PLAZAS  (3+4)</t>
  </si>
  <si>
    <t>Propias</t>
  </si>
  <si>
    <t>Concertadas</t>
  </si>
  <si>
    <t>Públicas (propias+concertadas)(3)</t>
  </si>
  <si>
    <t>Privadas(4)</t>
  </si>
  <si>
    <t>Públicas (propias+concertadas)</t>
  </si>
  <si>
    <t>Privadas</t>
  </si>
  <si>
    <t>Nº DE PLAZAS/CENTRO</t>
  </si>
  <si>
    <t>INDICE DE COBERTURA</t>
  </si>
  <si>
    <t>Total plazas</t>
  </si>
  <si>
    <t>PLAZAS PSICOGERIATRICAS</t>
  </si>
  <si>
    <t>Públicas(propias+concertadas)</t>
  </si>
  <si>
    <t>3. SERVICIOS DE ATENCION RESIDENCIAL</t>
  </si>
  <si>
    <t>CENTROS RESIDENCIALES</t>
  </si>
  <si>
    <t>Coste anual de una plaza pública para dependiente</t>
  </si>
  <si>
    <t>PLAZAS PARA DEPENDIENTES</t>
  </si>
  <si>
    <t>SERVICIO PUBLICO DE ESTANCIA TEMPORAL</t>
  </si>
  <si>
    <t>Nº de centros que ofrecen este servicio</t>
  </si>
  <si>
    <t>Nº de plazas disponibles</t>
  </si>
  <si>
    <t>Nº de plazas psicogeriátricas</t>
  </si>
  <si>
    <t>CREACION DE EMPLEOS EN SERVICIOS DE ATENCION RESIDENCIAL</t>
  </si>
  <si>
    <t>4. SISTEMAS ALTERNATIVOS DE ALOJAMIENTO</t>
  </si>
  <si>
    <t>VIVIENDAS PUBLICAS TUTELADAS</t>
  </si>
  <si>
    <t xml:space="preserve">Coste anual de una plaza </t>
  </si>
  <si>
    <t>Nº de viviendas</t>
  </si>
  <si>
    <t>Nº de plazas</t>
  </si>
  <si>
    <t>Nº de plazas para dependientes</t>
  </si>
  <si>
    <t>SERVICIO PUBLICO DE ACOGIMIENTO FAMILIAR</t>
  </si>
  <si>
    <t>Nº de Hogares</t>
  </si>
  <si>
    <t>CREACION DE EMPLEOS EN SISTEMAS ALTERNATIVOS DE ALOJAMIENTO</t>
  </si>
  <si>
    <t>SERVICIOS SOCIALES PARA PERSONAS MAYORES</t>
  </si>
  <si>
    <t>%mujeres</t>
  </si>
  <si>
    <t xml:space="preserve"> Total usuarios</t>
  </si>
  <si>
    <t>%&gt;80 años</t>
  </si>
  <si>
    <t>%mujere&gt;80</t>
  </si>
  <si>
    <t>Mujeres</t>
  </si>
  <si>
    <t>Hombres</t>
  </si>
  <si>
    <t>Propios/as</t>
  </si>
  <si>
    <t>Concertados/as</t>
  </si>
  <si>
    <t>Privados/as</t>
  </si>
  <si>
    <t>Centros</t>
  </si>
  <si>
    <t>Plazas</t>
  </si>
  <si>
    <t>Públicas (propias+concer)</t>
  </si>
  <si>
    <t xml:space="preserve"> (1) El nº de usuarios del servicio incluye matrimonios o familiares que convivan con el solicitante.</t>
  </si>
  <si>
    <t>Nº de usuarios(1)</t>
  </si>
  <si>
    <t xml:space="preserve">Gasto anual en actividades y mantenimiento </t>
  </si>
  <si>
    <t>CASTILLA-LA MANCHA</t>
  </si>
  <si>
    <t>ENERO DE 2002</t>
  </si>
</sst>
</file>

<file path=xl/styles.xml><?xml version="1.0" encoding="utf-8"?>
<styleSheet xmlns="http://schemas.openxmlformats.org/spreadsheetml/2006/main">
  <numFmts count="22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 ;\-#,##0.0\ "/>
    <numFmt numFmtId="173" formatCode="0.0%"/>
    <numFmt numFmtId="174" formatCode="#,##0_ ;[Red]\-#,##0\ "/>
    <numFmt numFmtId="175" formatCode="#,##0.00_ ;[Red]\-#,##0.00\ "/>
    <numFmt numFmtId="176" formatCode="_-* #,##0.00\ [$€-1]_-;\-* #,##0.00\ [$€-1]_-;_-* &quot;-&quot;??\ [$€-1]_-"/>
    <numFmt numFmtId="177" formatCode="#,##0_ ;\-#,##0\ 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75"/>
      <name val="Arial"/>
      <family val="2"/>
    </font>
    <font>
      <b/>
      <sz val="9.7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25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2" xfId="0" applyFill="1" applyBorder="1" applyAlignment="1">
      <alignment/>
    </xf>
    <xf numFmtId="14" fontId="3" fillId="0" borderId="6" xfId="0" applyNumberFormat="1" applyFont="1" applyBorder="1" applyAlignment="1">
      <alignment/>
    </xf>
    <xf numFmtId="3" fontId="0" fillId="2" borderId="7" xfId="0" applyNumberFormat="1" applyFill="1" applyBorder="1" applyAlignment="1">
      <alignment/>
    </xf>
    <xf numFmtId="3" fontId="0" fillId="0" borderId="7" xfId="0" applyNumberFormat="1" applyFill="1" applyBorder="1" applyAlignment="1">
      <alignment/>
    </xf>
    <xf numFmtId="3" fontId="0" fillId="0" borderId="7" xfId="17" applyNumberFormat="1" applyBorder="1" applyAlignment="1">
      <alignment/>
    </xf>
    <xf numFmtId="4" fontId="0" fillId="2" borderId="7" xfId="20" applyNumberFormat="1" applyFill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4" xfId="0" applyNumberFormat="1" applyBorder="1" applyAlignment="1">
      <alignment/>
    </xf>
    <xf numFmtId="14" fontId="3" fillId="0" borderId="8" xfId="0" applyNumberFormat="1" applyFont="1" applyBorder="1" applyAlignment="1">
      <alignment/>
    </xf>
    <xf numFmtId="3" fontId="0" fillId="2" borderId="4" xfId="0" applyNumberFormat="1" applyFill="1" applyBorder="1" applyAlignment="1">
      <alignment/>
    </xf>
    <xf numFmtId="4" fontId="0" fillId="2" borderId="7" xfId="0" applyNumberForma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176" fontId="0" fillId="0" borderId="0" xfId="15" applyAlignment="1">
      <alignment/>
    </xf>
    <xf numFmtId="177" fontId="0" fillId="0" borderId="0" xfId="15" applyNumberFormat="1" applyAlignment="1">
      <alignment/>
    </xf>
    <xf numFmtId="176" fontId="0" fillId="0" borderId="7" xfId="15" applyBorder="1" applyAlignment="1">
      <alignment/>
    </xf>
    <xf numFmtId="176" fontId="0" fillId="2" borderId="7" xfId="15" applyFill="1" applyBorder="1" applyAlignment="1">
      <alignment/>
    </xf>
    <xf numFmtId="176" fontId="0" fillId="0" borderId="4" xfId="15" applyBorder="1" applyAlignment="1">
      <alignment/>
    </xf>
    <xf numFmtId="0" fontId="0" fillId="0" borderId="1" xfId="0" applyBorder="1" applyAlignment="1">
      <alignment/>
    </xf>
    <xf numFmtId="3" fontId="0" fillId="0" borderId="6" xfId="0" applyNumberFormat="1" applyBorder="1" applyAlignment="1">
      <alignment/>
    </xf>
    <xf numFmtId="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0" fillId="0" borderId="0" xfId="17" applyNumberFormat="1" applyBorder="1" applyAlignment="1">
      <alignment/>
    </xf>
    <xf numFmtId="176" fontId="0" fillId="0" borderId="0" xfId="15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9" xfId="0" applyBorder="1" applyAlignment="1">
      <alignment/>
    </xf>
    <xf numFmtId="3" fontId="0" fillId="0" borderId="0" xfId="17" applyNumberFormat="1" applyFill="1" applyBorder="1" applyAlignment="1">
      <alignment/>
    </xf>
    <xf numFmtId="4" fontId="0" fillId="0" borderId="0" xfId="2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" fontId="13" fillId="0" borderId="0" xfId="0" applyNumberFormat="1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1. Servicio público de Ayuda a Domicilio. Perfil del usuario. Castilla-La Mancha.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Hoja2!$A$3:$A$6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</c:strCache>
            </c:strRef>
          </c:cat>
          <c:val>
            <c:numRef>
              <c:f>Hoja2!$B$3:$B$6</c:f>
              <c:numCache>
                <c:ptCount val="4"/>
                <c:pt idx="0">
                  <c:v>1</c:v>
                </c:pt>
                <c:pt idx="1">
                  <c:v>0.850016302575807</c:v>
                </c:pt>
                <c:pt idx="2">
                  <c:v>0.6939463101836757</c:v>
                </c:pt>
              </c:numCache>
            </c:numRef>
          </c:val>
          <c:shape val="cylinder"/>
        </c:ser>
        <c:shape val="cylinder"/>
        <c:axId val="60307355"/>
        <c:axId val="5895284"/>
      </c:bar3DChart>
      <c:catAx>
        <c:axId val="60307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95284"/>
        <c:crosses val="autoZero"/>
        <c:auto val="1"/>
        <c:lblOffset val="100"/>
        <c:noMultiLvlLbl val="0"/>
      </c:catAx>
      <c:valAx>
        <c:axId val="58952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6030735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Gráfico 2. Servicio público de Teleasistencia. Perfil del usuario.
Castilla-La Mancha.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Hoja2!$A$10:$A$13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</c:strCache>
            </c:strRef>
          </c:cat>
          <c:val>
            <c:numRef>
              <c:f>Hoja2!$B$10:$B$13</c:f>
              <c:numCache>
                <c:ptCount val="4"/>
                <c:pt idx="0">
                  <c:v>1</c:v>
                </c:pt>
                <c:pt idx="1">
                  <c:v>0.5599558853017846</c:v>
                </c:pt>
              </c:numCache>
            </c:numRef>
          </c:val>
          <c:shape val="cylinder"/>
        </c:ser>
        <c:shape val="cylinder"/>
        <c:axId val="53057557"/>
        <c:axId val="7755966"/>
      </c:bar3DChart>
      <c:catAx>
        <c:axId val="53057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7755966"/>
        <c:crosses val="autoZero"/>
        <c:auto val="1"/>
        <c:lblOffset val="100"/>
        <c:noMultiLvlLbl val="0"/>
      </c:catAx>
      <c:valAx>
        <c:axId val="775596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5305755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>
                <a:latin typeface="Arial"/>
                <a:ea typeface="Arial"/>
                <a:cs typeface="Arial"/>
              </a:rPr>
              <a:t>Gráfico 3. Hogares y Clubes.Pérfil del usuario. 
Castilla-La Mancha. Enero 2002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FF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3366FF"/>
              </a:solidFill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Hoja2!$A$17:$A$18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Hoja2!$B$17:$B$18</c:f>
              <c:numCache>
                <c:ptCount val="2"/>
                <c:pt idx="0">
                  <c:v>0.4966887417218543</c:v>
                </c:pt>
                <c:pt idx="1">
                  <c:v>0.5033112582781457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5. Centros de Dia. Dsitribución de centros y plazas según titularidad.Castilla-La Mancha.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Hoja2!$E$23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Hoja2!$F$23:$G$23</c:f>
              <c:numCache>
                <c:ptCount val="2"/>
                <c:pt idx="0">
                  <c:v>13</c:v>
                </c:pt>
                <c:pt idx="1">
                  <c:v>330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Hoja2!$E$24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Hoja2!$F$24:$G$24</c:f>
              <c:numCache>
                <c:ptCount val="2"/>
                <c:pt idx="0">
                  <c:v>9</c:v>
                </c:pt>
                <c:pt idx="1">
                  <c:v>110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Hoja2!$E$25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Hoja2!$F$22:$G$22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Hoja2!$F$25:$G$25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2694831"/>
        <c:axId val="24253480"/>
      </c:bar3DChart>
      <c:catAx>
        <c:axId val="269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253480"/>
        <c:crosses val="autoZero"/>
        <c:auto val="1"/>
        <c:lblOffset val="100"/>
        <c:noMultiLvlLbl val="0"/>
      </c:catAx>
      <c:valAx>
        <c:axId val="2425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48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10. Viviendas públicas Tuteladas. Perfil del usuario.
Castilla-La Mancha.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Hoja2!$A$35:$A$38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Hoja2!$B$35:$B$38</c:f>
              <c:numCache>
                <c:ptCount val="4"/>
                <c:pt idx="0">
                  <c:v>1</c:v>
                </c:pt>
                <c:pt idx="1">
                  <c:v>0.39977349943374857</c:v>
                </c:pt>
                <c:pt idx="2">
                  <c:v>0.5005662514156285</c:v>
                </c:pt>
                <c:pt idx="3">
                  <c:v>0.20045300113250283</c:v>
                </c:pt>
              </c:numCache>
            </c:numRef>
          </c:val>
          <c:shape val="cylinder"/>
        </c:ser>
        <c:shape val="cylinder"/>
        <c:axId val="16954729"/>
        <c:axId val="18374834"/>
      </c:bar3DChart>
      <c:catAx>
        <c:axId val="169547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169547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Gráfico 4.Centros públicos de Dia. Perfil del usuario.
 Castilla-La Mancha.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Hoja2!$A$22:$A$25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Hoja2!$B$22:$B$25</c:f>
              <c:numCache>
                <c:ptCount val="4"/>
                <c:pt idx="0">
                  <c:v>1</c:v>
                </c:pt>
                <c:pt idx="1">
                  <c:v>0.7</c:v>
                </c:pt>
                <c:pt idx="2">
                  <c:v>0.55</c:v>
                </c:pt>
                <c:pt idx="3">
                  <c:v>0.4193181818181818</c:v>
                </c:pt>
              </c:numCache>
            </c:numRef>
          </c:val>
          <c:shape val="cylinder"/>
        </c:ser>
        <c:shape val="cylinder"/>
        <c:axId val="31155779"/>
        <c:axId val="11966556"/>
      </c:bar3DChart>
      <c:catAx>
        <c:axId val="3115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1966556"/>
        <c:crosses val="autoZero"/>
        <c:auto val="1"/>
        <c:lblOffset val="100"/>
        <c:noMultiLvlLbl val="0"/>
      </c:catAx>
      <c:valAx>
        <c:axId val="1196655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311557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9. Indice de cobertura de plazas en Centros Residenciales. Castilla-La Mancha. Enero 2002</a:t>
            </a:r>
          </a:p>
        </c:rich>
      </c:tx>
      <c:layout/>
      <c:spPr>
        <a:noFill/>
        <a:ln>
          <a:noFill/>
        </a:ln>
      </c:spPr>
    </c:title>
    <c:view3D>
      <c:rotX val="18"/>
      <c:rotY val="22"/>
      <c:depthPercent val="100"/>
      <c:rAngAx val="1"/>
    </c:view3D>
    <c:plotArea>
      <c:layout>
        <c:manualLayout>
          <c:xMode val="edge"/>
          <c:yMode val="edge"/>
          <c:x val="0.079"/>
          <c:y val="0.2395"/>
          <c:w val="0.921"/>
          <c:h val="0.76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</c:spPr>
          </c:dP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2"/>
            <c:invertIfNegative val="0"/>
            <c:spPr>
              <a:solidFill>
                <a:srgbClr val="00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Hoja1!$A$431:$A$433</c:f>
              <c:strCache/>
            </c:strRef>
          </c:cat>
          <c:val>
            <c:numRef>
              <c:f>Hoja1!$B$431:$B$433</c:f>
              <c:numCache/>
            </c:numRef>
          </c:val>
          <c:shape val="cylinder"/>
        </c:ser>
        <c:shape val="cylinder"/>
        <c:axId val="40590141"/>
        <c:axId val="29766950"/>
      </c:bar3DChart>
      <c:catAx>
        <c:axId val="40590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766950"/>
        <c:crosses val="autoZero"/>
        <c:auto val="1"/>
        <c:lblOffset val="100"/>
        <c:noMultiLvlLbl val="0"/>
      </c:catAx>
      <c:valAx>
        <c:axId val="297669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Plazas/pob.&gt;65 años (%)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4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405901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Gráfico 8. Centros Residenciales. Dsitribución de centros y plazas según titularidad. Castilla-La Mancha. 
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Hoja2!$E$30</c:f>
              <c:strCache>
                <c:ptCount val="1"/>
                <c:pt idx="0">
                  <c:v>Propios/as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Hoja2!$F$30:$G$30</c:f>
              <c:numCache>
                <c:ptCount val="2"/>
                <c:pt idx="0">
                  <c:v>65</c:v>
                </c:pt>
                <c:pt idx="1">
                  <c:v>4268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Hoja2!$E$31</c:f>
              <c:strCache>
                <c:ptCount val="1"/>
                <c:pt idx="0">
                  <c:v>Concertados/as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Hoja2!$F$31:$G$31</c:f>
              <c:numCache>
                <c:ptCount val="2"/>
                <c:pt idx="0">
                  <c:v>91</c:v>
                </c:pt>
                <c:pt idx="1">
                  <c:v>2068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Hoja2!$E$32</c:f>
              <c:strCache>
                <c:ptCount val="1"/>
                <c:pt idx="0">
                  <c:v>Privados/as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Hoja2!$F$29:$G$29</c:f>
              <c:strCache>
                <c:ptCount val="2"/>
                <c:pt idx="0">
                  <c:v>Centros</c:v>
                </c:pt>
                <c:pt idx="1">
                  <c:v>Plazas</c:v>
                </c:pt>
              </c:strCache>
            </c:strRef>
          </c:cat>
          <c:val>
            <c:numRef>
              <c:f>Hoja2!$F$32:$G$32</c:f>
              <c:numCache>
                <c:ptCount val="2"/>
                <c:pt idx="0">
                  <c:v>179</c:v>
                </c:pt>
                <c:pt idx="1">
                  <c:v>13225</c:v>
                </c:pt>
              </c:numCache>
            </c:numRef>
          </c:val>
          <c:shape val="cylinder"/>
        </c:ser>
        <c:overlap val="100"/>
        <c:shape val="cylinder"/>
        <c:axId val="66575959"/>
        <c:axId val="62312720"/>
      </c:bar3DChart>
      <c:catAx>
        <c:axId val="66575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2312720"/>
        <c:crosses val="autoZero"/>
        <c:auto val="1"/>
        <c:lblOffset val="100"/>
        <c:noMultiLvlLbl val="0"/>
      </c:catAx>
      <c:valAx>
        <c:axId val="62312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75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Gráfico 7. Centros públicos Residenciales. Perfil del usuario.
Castilla-La Mancha. Enero 2002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Hoja2!$A$29:$A$32</c:f>
              <c:strCache>
                <c:ptCount val="4"/>
                <c:pt idx="0">
                  <c:v> Total usuarios</c:v>
                </c:pt>
                <c:pt idx="1">
                  <c:v>%&gt;80 años</c:v>
                </c:pt>
                <c:pt idx="2">
                  <c:v>%mujeres</c:v>
                </c:pt>
                <c:pt idx="3">
                  <c:v>%mujere&gt;80</c:v>
                </c:pt>
              </c:strCache>
            </c:strRef>
          </c:cat>
          <c:val>
            <c:numRef>
              <c:f>Hoja2!$B$29:$B$32</c:f>
              <c:numCache>
                <c:ptCount val="4"/>
                <c:pt idx="0">
                  <c:v>1</c:v>
                </c:pt>
                <c:pt idx="1">
                  <c:v>0.6329749103942652</c:v>
                </c:pt>
                <c:pt idx="2">
                  <c:v>0.6399641577060932</c:v>
                </c:pt>
                <c:pt idx="3">
                  <c:v>0.4801075268817204</c:v>
                </c:pt>
              </c:numCache>
            </c:numRef>
          </c:val>
          <c:shape val="cylinder"/>
        </c:ser>
        <c:shape val="cylinder"/>
        <c:axId val="23943569"/>
        <c:axId val="14165530"/>
      </c:bar3DChart>
      <c:catAx>
        <c:axId val="23943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165530"/>
        <c:crosses val="autoZero"/>
        <c:auto val="1"/>
        <c:lblOffset val="100"/>
        <c:noMultiLvlLbl val="0"/>
      </c:catAx>
      <c:valAx>
        <c:axId val="1416553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crossAx val="239435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101</xdr:row>
      <xdr:rowOff>85725</xdr:rowOff>
    </xdr:from>
    <xdr:to>
      <xdr:col>0</xdr:col>
      <xdr:colOff>4276725</xdr:colOff>
      <xdr:row>114</xdr:row>
      <xdr:rowOff>9525</xdr:rowOff>
    </xdr:to>
    <xdr:graphicFrame>
      <xdr:nvGraphicFramePr>
        <xdr:cNvPr id="1" name="Chart 5"/>
        <xdr:cNvGraphicFramePr/>
      </xdr:nvGraphicFramePr>
      <xdr:xfrm>
        <a:off x="57150" y="17173575"/>
        <a:ext cx="421957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148</xdr:row>
      <xdr:rowOff>95250</xdr:rowOff>
    </xdr:from>
    <xdr:to>
      <xdr:col>0</xdr:col>
      <xdr:colOff>4229100</xdr:colOff>
      <xdr:row>161</xdr:row>
      <xdr:rowOff>28575</xdr:rowOff>
    </xdr:to>
    <xdr:graphicFrame>
      <xdr:nvGraphicFramePr>
        <xdr:cNvPr id="2" name="Chart 8"/>
        <xdr:cNvGraphicFramePr/>
      </xdr:nvGraphicFramePr>
      <xdr:xfrm>
        <a:off x="0" y="24793575"/>
        <a:ext cx="42291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208</xdr:row>
      <xdr:rowOff>0</xdr:rowOff>
    </xdr:from>
    <xdr:to>
      <xdr:col>0</xdr:col>
      <xdr:colOff>4248150</xdr:colOff>
      <xdr:row>223</xdr:row>
      <xdr:rowOff>19050</xdr:rowOff>
    </xdr:to>
    <xdr:graphicFrame>
      <xdr:nvGraphicFramePr>
        <xdr:cNvPr id="3" name="Chart 9"/>
        <xdr:cNvGraphicFramePr/>
      </xdr:nvGraphicFramePr>
      <xdr:xfrm>
        <a:off x="38100" y="34413825"/>
        <a:ext cx="42100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345</xdr:row>
      <xdr:rowOff>76200</xdr:rowOff>
    </xdr:from>
    <xdr:to>
      <xdr:col>0</xdr:col>
      <xdr:colOff>4219575</xdr:colOff>
      <xdr:row>362</xdr:row>
      <xdr:rowOff>19050</xdr:rowOff>
    </xdr:to>
    <xdr:graphicFrame>
      <xdr:nvGraphicFramePr>
        <xdr:cNvPr id="4" name="Chart 11"/>
        <xdr:cNvGraphicFramePr/>
      </xdr:nvGraphicFramePr>
      <xdr:xfrm>
        <a:off x="47625" y="56721375"/>
        <a:ext cx="41719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546</xdr:row>
      <xdr:rowOff>0</xdr:rowOff>
    </xdr:from>
    <xdr:to>
      <xdr:col>0</xdr:col>
      <xdr:colOff>4210050</xdr:colOff>
      <xdr:row>559</xdr:row>
      <xdr:rowOff>9525</xdr:rowOff>
    </xdr:to>
    <xdr:graphicFrame>
      <xdr:nvGraphicFramePr>
        <xdr:cNvPr id="5" name="Chart 18"/>
        <xdr:cNvGraphicFramePr/>
      </xdr:nvGraphicFramePr>
      <xdr:xfrm>
        <a:off x="0" y="89192100"/>
        <a:ext cx="4210050" cy="211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330</xdr:row>
      <xdr:rowOff>0</xdr:rowOff>
    </xdr:from>
    <xdr:to>
      <xdr:col>0</xdr:col>
      <xdr:colOff>4229100</xdr:colOff>
      <xdr:row>342</xdr:row>
      <xdr:rowOff>95250</xdr:rowOff>
    </xdr:to>
    <xdr:graphicFrame>
      <xdr:nvGraphicFramePr>
        <xdr:cNvPr id="6" name="Chart 25"/>
        <xdr:cNvGraphicFramePr/>
      </xdr:nvGraphicFramePr>
      <xdr:xfrm>
        <a:off x="0" y="54216300"/>
        <a:ext cx="42291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497</xdr:row>
      <xdr:rowOff>0</xdr:rowOff>
    </xdr:from>
    <xdr:to>
      <xdr:col>0</xdr:col>
      <xdr:colOff>4210050</xdr:colOff>
      <xdr:row>513</xdr:row>
      <xdr:rowOff>66675</xdr:rowOff>
    </xdr:to>
    <xdr:graphicFrame>
      <xdr:nvGraphicFramePr>
        <xdr:cNvPr id="7" name="Chart 26"/>
        <xdr:cNvGraphicFramePr/>
      </xdr:nvGraphicFramePr>
      <xdr:xfrm>
        <a:off x="0" y="81257775"/>
        <a:ext cx="4210050" cy="2657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473</xdr:row>
      <xdr:rowOff>0</xdr:rowOff>
    </xdr:from>
    <xdr:to>
      <xdr:col>0</xdr:col>
      <xdr:colOff>4181475</xdr:colOff>
      <xdr:row>489</xdr:row>
      <xdr:rowOff>114300</xdr:rowOff>
    </xdr:to>
    <xdr:graphicFrame>
      <xdr:nvGraphicFramePr>
        <xdr:cNvPr id="8" name="Chart 27"/>
        <xdr:cNvGraphicFramePr/>
      </xdr:nvGraphicFramePr>
      <xdr:xfrm>
        <a:off x="0" y="77371575"/>
        <a:ext cx="4181475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458</xdr:row>
      <xdr:rowOff>0</xdr:rowOff>
    </xdr:from>
    <xdr:to>
      <xdr:col>0</xdr:col>
      <xdr:colOff>4200525</xdr:colOff>
      <xdr:row>471</xdr:row>
      <xdr:rowOff>0</xdr:rowOff>
    </xdr:to>
    <xdr:graphicFrame>
      <xdr:nvGraphicFramePr>
        <xdr:cNvPr id="9" name="Chart 28"/>
        <xdr:cNvGraphicFramePr/>
      </xdr:nvGraphicFramePr>
      <xdr:xfrm>
        <a:off x="0" y="74942700"/>
        <a:ext cx="4200525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4352925</xdr:colOff>
      <xdr:row>50</xdr:row>
      <xdr:rowOff>19050</xdr:rowOff>
    </xdr:from>
    <xdr:to>
      <xdr:col>1</xdr:col>
      <xdr:colOff>762000</xdr:colOff>
      <xdr:row>55</xdr:row>
      <xdr:rowOff>38100</xdr:rowOff>
    </xdr:to>
    <xdr:pic>
      <xdr:nvPicPr>
        <xdr:cNvPr id="10" name="Picture 3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52925" y="8848725"/>
          <a:ext cx="9429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68.00390625" style="0" bestFit="1" customWidth="1"/>
    <col min="2" max="2" width="14.421875" style="0" bestFit="1" customWidth="1"/>
  </cols>
  <sheetData>
    <row r="1" spans="1:2" ht="18">
      <c r="A1" s="4"/>
      <c r="B1" s="5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3"/>
    </row>
    <row r="11" ht="20.25">
      <c r="A11" s="51" t="s">
        <v>83</v>
      </c>
    </row>
    <row r="12" ht="20.25">
      <c r="A12" s="51"/>
    </row>
    <row r="13" ht="20.25">
      <c r="A13" s="52"/>
    </row>
    <row r="14" ht="20.25">
      <c r="A14" s="53"/>
    </row>
    <row r="15" ht="20.25">
      <c r="A15" s="53"/>
    </row>
    <row r="16" ht="20.25">
      <c r="A16" s="53" t="s">
        <v>99</v>
      </c>
    </row>
    <row r="17" ht="20.25">
      <c r="A17" s="53" t="s">
        <v>100</v>
      </c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3" spans="6:7" ht="12.75">
      <c r="F63" s="31"/>
      <c r="G63" s="30"/>
    </row>
    <row r="65" ht="12.75">
      <c r="A65" s="2" t="s">
        <v>0</v>
      </c>
    </row>
    <row r="66" ht="12.75">
      <c r="G66" s="1"/>
    </row>
    <row r="67" spans="1:2" ht="12.75">
      <c r="A67" s="9" t="s">
        <v>2</v>
      </c>
      <c r="B67" s="17">
        <v>37257</v>
      </c>
    </row>
    <row r="68" spans="1:2" ht="12.75">
      <c r="A68" s="13"/>
      <c r="B68" s="14"/>
    </row>
    <row r="69" spans="1:2" ht="12.75">
      <c r="A69" s="10" t="s">
        <v>9</v>
      </c>
      <c r="B69" s="18">
        <v>352286</v>
      </c>
    </row>
    <row r="70" spans="1:2" ht="12.75">
      <c r="A70" s="10"/>
      <c r="B70" s="19"/>
    </row>
    <row r="71" spans="1:2" ht="12.75">
      <c r="A71" s="10" t="s">
        <v>1</v>
      </c>
      <c r="B71" s="19"/>
    </row>
    <row r="72" spans="1:2" ht="12.75">
      <c r="A72" s="11" t="s">
        <v>97</v>
      </c>
      <c r="B72" s="20">
        <v>18402</v>
      </c>
    </row>
    <row r="73" spans="1:2" ht="12.75">
      <c r="A73" s="11" t="s">
        <v>4</v>
      </c>
      <c r="B73" s="21">
        <f>(B72/B69)*100</f>
        <v>5.223596736742306</v>
      </c>
    </row>
    <row r="74" spans="1:2" ht="12.75">
      <c r="A74" s="11" t="s">
        <v>5</v>
      </c>
      <c r="B74" s="20">
        <v>15642</v>
      </c>
    </row>
    <row r="75" spans="1:2" ht="12.75">
      <c r="A75" s="11" t="s">
        <v>6</v>
      </c>
      <c r="B75" s="20">
        <v>12770</v>
      </c>
    </row>
    <row r="76" spans="1:2" ht="12.75">
      <c r="A76" s="11" t="s">
        <v>7</v>
      </c>
      <c r="B76" s="20"/>
    </row>
    <row r="77" spans="1:2" ht="12.75">
      <c r="A77" s="11" t="s">
        <v>8</v>
      </c>
      <c r="B77" s="20"/>
    </row>
    <row r="78" spans="1:2" ht="12.75">
      <c r="A78" s="11"/>
      <c r="B78" s="22"/>
    </row>
    <row r="79" spans="1:2" ht="12.75">
      <c r="A79" s="10" t="s">
        <v>10</v>
      </c>
      <c r="B79" s="22"/>
    </row>
    <row r="80" spans="1:2" ht="12.75">
      <c r="A80" s="11" t="s">
        <v>11</v>
      </c>
      <c r="B80" s="32">
        <v>8</v>
      </c>
    </row>
    <row r="81" spans="1:2" ht="12.75">
      <c r="A81" s="11" t="s">
        <v>12</v>
      </c>
      <c r="B81" s="33">
        <f>B80*B86</f>
        <v>144</v>
      </c>
    </row>
    <row r="82" spans="1:2" ht="12.75">
      <c r="A82" s="11" t="s">
        <v>13</v>
      </c>
      <c r="B82" s="23"/>
    </row>
    <row r="83" spans="1:2" ht="12.75">
      <c r="A83" s="11"/>
      <c r="B83" s="22"/>
    </row>
    <row r="84" spans="1:2" ht="12.75">
      <c r="A84" s="10" t="s">
        <v>14</v>
      </c>
      <c r="B84" s="22"/>
    </row>
    <row r="85" spans="1:2" ht="12.75">
      <c r="A85" s="11" t="s">
        <v>15</v>
      </c>
      <c r="B85" s="20">
        <v>2372568</v>
      </c>
    </row>
    <row r="86" spans="1:2" ht="12.75">
      <c r="A86" s="11" t="s">
        <v>16</v>
      </c>
      <c r="B86" s="20">
        <v>18</v>
      </c>
    </row>
    <row r="87" spans="1:2" ht="12.75">
      <c r="A87" s="11" t="s">
        <v>17</v>
      </c>
      <c r="B87" s="22"/>
    </row>
    <row r="88" spans="1:2" ht="12.75">
      <c r="A88" s="11" t="s">
        <v>18</v>
      </c>
      <c r="B88" s="22"/>
    </row>
    <row r="89" spans="1:2" ht="12.75">
      <c r="A89" s="11"/>
      <c r="B89" s="22"/>
    </row>
    <row r="90" spans="1:2" ht="12.75">
      <c r="A90" s="10" t="s">
        <v>19</v>
      </c>
      <c r="B90" s="22"/>
    </row>
    <row r="91" spans="1:2" ht="12.75">
      <c r="A91" s="11" t="s">
        <v>20</v>
      </c>
      <c r="B91" s="22"/>
    </row>
    <row r="92" spans="1:2" ht="12.75">
      <c r="A92" s="11" t="s">
        <v>21</v>
      </c>
      <c r="B92" s="22"/>
    </row>
    <row r="93" spans="1:2" ht="12.75">
      <c r="A93" s="11" t="s">
        <v>25</v>
      </c>
      <c r="B93" s="22"/>
    </row>
    <row r="94" spans="1:2" ht="12.75">
      <c r="A94" s="11"/>
      <c r="B94" s="22"/>
    </row>
    <row r="95" spans="1:2" ht="12.75">
      <c r="A95" s="15" t="s">
        <v>22</v>
      </c>
      <c r="B95" s="24"/>
    </row>
    <row r="96" spans="1:2" ht="12.75">
      <c r="A96" s="35" t="s">
        <v>23</v>
      </c>
      <c r="B96" s="36"/>
    </row>
    <row r="97" spans="1:2" ht="12.75">
      <c r="A97" s="12" t="s">
        <v>24</v>
      </c>
      <c r="B97" s="25"/>
    </row>
    <row r="98" spans="1:2" ht="12.75">
      <c r="A98" s="16" t="s">
        <v>96</v>
      </c>
      <c r="B98" s="8"/>
    </row>
    <row r="99" spans="1:2" ht="12.75">
      <c r="A99" s="6"/>
      <c r="B99" s="8"/>
    </row>
    <row r="100" spans="1:2" ht="12.75">
      <c r="A100" s="6"/>
      <c r="B100" s="8"/>
    </row>
    <row r="101" spans="1:2" ht="12.75">
      <c r="A101" s="6"/>
      <c r="B101" s="8"/>
    </row>
    <row r="102" spans="1:2" ht="12.75">
      <c r="A102" s="6"/>
      <c r="B102" s="8"/>
    </row>
    <row r="103" spans="1:2" ht="12.75">
      <c r="A103" s="6"/>
      <c r="B103" s="8"/>
    </row>
    <row r="104" spans="1:2" ht="12.75">
      <c r="A104" s="6"/>
      <c r="B104" s="8"/>
    </row>
    <row r="105" spans="1:2" ht="12.75">
      <c r="A105" s="6"/>
      <c r="B105" s="8"/>
    </row>
    <row r="106" spans="1:2" ht="12.75">
      <c r="A106" s="6"/>
      <c r="B106" s="8"/>
    </row>
    <row r="107" spans="1:2" ht="12.75">
      <c r="A107" s="6"/>
      <c r="B107" s="8"/>
    </row>
    <row r="108" spans="1:2" ht="12.75">
      <c r="A108" s="6"/>
      <c r="B108" s="8"/>
    </row>
    <row r="109" spans="1:2" ht="12.75">
      <c r="A109" s="6"/>
      <c r="B109" s="8"/>
    </row>
    <row r="110" spans="1:2" ht="12.75">
      <c r="A110" s="6"/>
      <c r="B110" s="8"/>
    </row>
    <row r="111" spans="1:2" ht="12.75">
      <c r="A111" s="6"/>
      <c r="B111" s="8"/>
    </row>
    <row r="112" spans="1:2" ht="12.75">
      <c r="A112" s="6"/>
      <c r="B112" s="8"/>
    </row>
    <row r="113" spans="1:2" ht="12.75">
      <c r="A113" s="6"/>
      <c r="B113" s="8"/>
    </row>
    <row r="114" spans="1:2" ht="12.75">
      <c r="A114" s="6"/>
      <c r="B114" s="8"/>
    </row>
    <row r="115" spans="1:2" ht="12.75">
      <c r="A115" s="6"/>
      <c r="B115" s="8"/>
    </row>
    <row r="116" spans="1:2" ht="12.75">
      <c r="A116" s="6"/>
      <c r="B116" s="8"/>
    </row>
    <row r="117" spans="1:2" ht="12.75">
      <c r="A117" s="6"/>
      <c r="B117" s="8"/>
    </row>
    <row r="118" spans="1:2" ht="12.75">
      <c r="A118" s="6"/>
      <c r="B118" s="8"/>
    </row>
    <row r="119" spans="1:2" ht="12.75">
      <c r="A119" s="6"/>
      <c r="B119" s="8"/>
    </row>
    <row r="120" spans="1:2" ht="12.75">
      <c r="A120" s="6"/>
      <c r="B120" s="8"/>
    </row>
    <row r="121" spans="1:2" ht="12.75">
      <c r="A121" s="6"/>
      <c r="B121" s="8"/>
    </row>
    <row r="122" spans="1:2" ht="12.75">
      <c r="A122" s="6"/>
      <c r="B122" s="8"/>
    </row>
    <row r="123" spans="1:2" ht="12.75">
      <c r="A123" s="6"/>
      <c r="B123" s="8"/>
    </row>
    <row r="124" spans="1:2" ht="12.75">
      <c r="A124" s="6"/>
      <c r="B124" s="8"/>
    </row>
    <row r="128" spans="1:2" ht="12.75">
      <c r="A128" s="6"/>
      <c r="B128" s="8"/>
    </row>
    <row r="131" spans="1:2" ht="12.75">
      <c r="A131" s="15" t="s">
        <v>26</v>
      </c>
      <c r="B131" s="24"/>
    </row>
    <row r="132" spans="1:2" ht="12.75">
      <c r="A132" s="11"/>
      <c r="B132" s="22"/>
    </row>
    <row r="133" spans="1:2" ht="12.75">
      <c r="A133" s="10" t="s">
        <v>1</v>
      </c>
      <c r="B133" s="22"/>
    </row>
    <row r="134" spans="1:2" ht="12.75">
      <c r="A134" s="11" t="s">
        <v>3</v>
      </c>
      <c r="B134" s="20">
        <v>9974</v>
      </c>
    </row>
    <row r="135" spans="1:2" ht="12.75">
      <c r="A135" s="11" t="s">
        <v>4</v>
      </c>
      <c r="B135" s="21">
        <f>(B134/B69)*100</f>
        <v>2.8312223591059538</v>
      </c>
    </row>
    <row r="136" spans="1:2" ht="12.75">
      <c r="A136" s="11" t="s">
        <v>5</v>
      </c>
      <c r="B136" s="20">
        <v>5585</v>
      </c>
    </row>
    <row r="137" spans="1:2" ht="12.75">
      <c r="A137" s="11" t="s">
        <v>6</v>
      </c>
      <c r="B137" s="20"/>
    </row>
    <row r="138" spans="1:2" ht="12.75">
      <c r="A138" s="11" t="s">
        <v>7</v>
      </c>
      <c r="B138" s="20"/>
    </row>
    <row r="139" spans="1:2" ht="12.75">
      <c r="A139" s="11" t="s">
        <v>8</v>
      </c>
      <c r="B139" s="20"/>
    </row>
    <row r="140" spans="1:2" ht="12.75">
      <c r="A140" s="11"/>
      <c r="B140" s="22"/>
    </row>
    <row r="141" spans="1:2" ht="12.75">
      <c r="A141" s="10" t="s">
        <v>10</v>
      </c>
      <c r="B141" s="22"/>
    </row>
    <row r="142" spans="1:2" ht="12.75">
      <c r="A142" s="11" t="s">
        <v>27</v>
      </c>
      <c r="B142" s="32">
        <v>273</v>
      </c>
    </row>
    <row r="143" spans="1:2" ht="12.75">
      <c r="A143" s="11" t="s">
        <v>13</v>
      </c>
      <c r="B143" s="23"/>
    </row>
    <row r="144" spans="1:2" ht="12.75">
      <c r="A144" s="11"/>
      <c r="B144" s="22"/>
    </row>
    <row r="145" spans="1:2" ht="12.75">
      <c r="A145" s="15" t="s">
        <v>28</v>
      </c>
      <c r="B145" s="24"/>
    </row>
    <row r="146" spans="1:2" ht="12.75">
      <c r="A146" s="11" t="s">
        <v>23</v>
      </c>
      <c r="B146" s="22"/>
    </row>
    <row r="147" spans="1:2" ht="12.75">
      <c r="A147" s="12" t="s">
        <v>24</v>
      </c>
      <c r="B147" s="25"/>
    </row>
    <row r="148" spans="1:2" ht="12.75">
      <c r="A148" s="16"/>
      <c r="B148" s="7"/>
    </row>
    <row r="149" spans="1:2" ht="12.75">
      <c r="A149" s="16"/>
      <c r="B149" s="7"/>
    </row>
    <row r="150" spans="1:2" ht="12.75">
      <c r="A150" s="16"/>
      <c r="B150" s="7"/>
    </row>
    <row r="151" spans="1:2" ht="12.75">
      <c r="A151" s="16"/>
      <c r="B151" s="7"/>
    </row>
    <row r="152" spans="1:2" ht="12.75">
      <c r="A152" s="16"/>
      <c r="B152" s="7"/>
    </row>
    <row r="153" spans="1:2" ht="12.75">
      <c r="A153" s="16"/>
      <c r="B153" s="7"/>
    </row>
    <row r="154" spans="1:2" ht="12.75">
      <c r="A154" s="16"/>
      <c r="B154" s="7"/>
    </row>
    <row r="155" spans="1:2" ht="12.75">
      <c r="A155" s="16"/>
      <c r="B155" s="7"/>
    </row>
    <row r="156" spans="1:2" ht="12.75">
      <c r="A156" s="16"/>
      <c r="B156" s="7"/>
    </row>
    <row r="157" spans="1:2" ht="12.75">
      <c r="A157" s="16"/>
      <c r="B157" s="7"/>
    </row>
    <row r="158" spans="1:2" ht="12.75">
      <c r="A158" s="16"/>
      <c r="B158" s="7"/>
    </row>
    <row r="159" spans="1:2" ht="12.75">
      <c r="A159" s="16"/>
      <c r="B159" s="7"/>
    </row>
    <row r="160" spans="1:2" ht="12.75">
      <c r="A160" s="16"/>
      <c r="B160" s="7"/>
    </row>
    <row r="161" spans="1:2" ht="12.75">
      <c r="A161" s="16"/>
      <c r="B161" s="7"/>
    </row>
    <row r="162" spans="1:2" ht="12.75">
      <c r="A162" s="16"/>
      <c r="B162" s="7"/>
    </row>
    <row r="163" spans="1:2" ht="12.75">
      <c r="A163" s="11"/>
      <c r="B163" s="8"/>
    </row>
    <row r="164" spans="1:2" ht="12.75">
      <c r="A164" s="15" t="s">
        <v>29</v>
      </c>
      <c r="B164" s="26">
        <v>37257</v>
      </c>
    </row>
    <row r="165" spans="1:2" ht="12.75">
      <c r="A165" s="11"/>
      <c r="B165" s="22"/>
    </row>
    <row r="166" spans="1:2" ht="12.75">
      <c r="A166" s="10" t="s">
        <v>30</v>
      </c>
      <c r="B166" s="22"/>
    </row>
    <row r="167" spans="1:2" ht="12.75">
      <c r="A167" s="11" t="s">
        <v>23</v>
      </c>
      <c r="B167" s="22"/>
    </row>
    <row r="168" spans="1:2" ht="12.75">
      <c r="A168" s="10" t="s">
        <v>31</v>
      </c>
      <c r="B168" s="22"/>
    </row>
    <row r="169" spans="1:2" ht="12.75">
      <c r="A169" s="11" t="s">
        <v>23</v>
      </c>
      <c r="B169" s="22"/>
    </row>
    <row r="170" spans="1:2" ht="12.75">
      <c r="A170" s="11" t="s">
        <v>24</v>
      </c>
      <c r="B170" s="22"/>
    </row>
    <row r="171" spans="1:2" ht="12.75">
      <c r="A171" s="10" t="s">
        <v>32</v>
      </c>
      <c r="B171" s="22"/>
    </row>
    <row r="172" spans="1:2" ht="12.75">
      <c r="A172" s="11" t="s">
        <v>20</v>
      </c>
      <c r="B172" s="22"/>
    </row>
    <row r="173" spans="1:2" ht="12.75">
      <c r="A173" s="11" t="s">
        <v>33</v>
      </c>
      <c r="B173" s="32"/>
    </row>
    <row r="174" spans="1:2" ht="12.75">
      <c r="A174" s="10" t="s">
        <v>34</v>
      </c>
      <c r="B174" s="22"/>
    </row>
    <row r="175" spans="1:2" ht="12.75">
      <c r="A175" s="11" t="s">
        <v>20</v>
      </c>
      <c r="B175" s="22"/>
    </row>
    <row r="176" spans="1:2" ht="12.75">
      <c r="A176" s="11" t="s">
        <v>33</v>
      </c>
      <c r="B176" s="32"/>
    </row>
    <row r="177" spans="1:2" ht="12.75">
      <c r="A177" s="11"/>
      <c r="B177" s="22"/>
    </row>
    <row r="178" spans="1:2" ht="12.75">
      <c r="A178" s="15" t="s">
        <v>35</v>
      </c>
      <c r="B178" s="24"/>
    </row>
    <row r="179" spans="1:2" ht="12.75">
      <c r="A179" s="11" t="s">
        <v>36</v>
      </c>
      <c r="B179" s="22"/>
    </row>
    <row r="180" spans="1:2" ht="12.75">
      <c r="A180" s="11" t="s">
        <v>37</v>
      </c>
      <c r="B180" s="22"/>
    </row>
    <row r="181" spans="1:2" ht="12.75">
      <c r="A181" s="12" t="s">
        <v>38</v>
      </c>
      <c r="B181" s="27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7" spans="1:2" ht="12.75">
      <c r="A197" s="2" t="s">
        <v>39</v>
      </c>
      <c r="B197" s="1"/>
    </row>
    <row r="198" ht="12.75">
      <c r="B198" s="1"/>
    </row>
    <row r="199" spans="1:2" ht="12.75">
      <c r="A199" s="15" t="s">
        <v>40</v>
      </c>
      <c r="B199" s="26">
        <v>37257</v>
      </c>
    </row>
    <row r="200" spans="1:2" ht="12.75">
      <c r="A200" s="11"/>
      <c r="B200" s="22"/>
    </row>
    <row r="201" spans="1:2" ht="12.75">
      <c r="A201" s="10" t="s">
        <v>1</v>
      </c>
      <c r="B201" s="22"/>
    </row>
    <row r="202" spans="1:2" ht="12.75">
      <c r="A202" s="11" t="s">
        <v>3</v>
      </c>
      <c r="B202" s="22">
        <v>151000</v>
      </c>
    </row>
    <row r="203" spans="1:2" ht="12.75">
      <c r="A203" s="11" t="s">
        <v>4</v>
      </c>
      <c r="B203" s="28">
        <f>(B202/B69)*100</f>
        <v>42.86290116553028</v>
      </c>
    </row>
    <row r="204" spans="1:2" ht="12.75">
      <c r="A204" s="11" t="s">
        <v>6</v>
      </c>
      <c r="B204" s="22">
        <v>75000</v>
      </c>
    </row>
    <row r="205" spans="1:2" ht="12.75">
      <c r="A205" s="11" t="s">
        <v>8</v>
      </c>
      <c r="B205" s="22">
        <v>70</v>
      </c>
    </row>
    <row r="206" spans="1:2" ht="12.75">
      <c r="A206" s="11"/>
      <c r="B206" s="22"/>
    </row>
    <row r="207" spans="1:2" ht="12.75">
      <c r="A207" s="13" t="s">
        <v>98</v>
      </c>
      <c r="B207" s="34"/>
    </row>
    <row r="208" spans="1:2" ht="12.75">
      <c r="A208" s="38"/>
      <c r="B208" s="40"/>
    </row>
    <row r="209" spans="1:2" ht="12.75">
      <c r="A209" s="38"/>
      <c r="B209" s="40"/>
    </row>
    <row r="210" spans="1:2" ht="12.75">
      <c r="A210" s="38"/>
      <c r="B210" s="40"/>
    </row>
    <row r="211" spans="1:2" ht="12.75">
      <c r="A211" s="38"/>
      <c r="B211" s="40"/>
    </row>
    <row r="212" spans="1:2" ht="12.75">
      <c r="A212" s="38"/>
      <c r="B212" s="40"/>
    </row>
    <row r="213" spans="1:2" ht="12.75">
      <c r="A213" s="38"/>
      <c r="B213" s="40"/>
    </row>
    <row r="214" spans="1:2" ht="12.75">
      <c r="A214" s="38"/>
      <c r="B214" s="40"/>
    </row>
    <row r="215" spans="1:2" ht="12.75">
      <c r="A215" s="38"/>
      <c r="B215" s="40"/>
    </row>
    <row r="216" spans="1:2" ht="12.75">
      <c r="A216" s="38"/>
      <c r="B216" s="40"/>
    </row>
    <row r="217" spans="1:2" ht="12.75">
      <c r="A217" s="38"/>
      <c r="B217" s="40"/>
    </row>
    <row r="218" spans="1:2" ht="12.75">
      <c r="A218" s="38"/>
      <c r="B218" s="40"/>
    </row>
    <row r="219" spans="1:2" ht="12.75">
      <c r="A219" s="38"/>
      <c r="B219" s="40"/>
    </row>
    <row r="220" spans="1:2" ht="12.75">
      <c r="A220" s="38"/>
      <c r="B220" s="40"/>
    </row>
    <row r="221" spans="1:2" ht="12.75">
      <c r="A221" s="38"/>
      <c r="B221" s="40"/>
    </row>
    <row r="222" spans="1:2" ht="12.75">
      <c r="A222" s="38"/>
      <c r="B222" s="40"/>
    </row>
    <row r="223" spans="1:2" ht="12.75">
      <c r="A223" s="38"/>
      <c r="B223" s="40"/>
    </row>
    <row r="224" spans="1:2" ht="12.75">
      <c r="A224" s="38"/>
      <c r="B224" s="8"/>
    </row>
    <row r="225" spans="1:2" ht="12.75">
      <c r="A225" s="6"/>
      <c r="B225" s="8"/>
    </row>
    <row r="226" spans="1:2" ht="12.75">
      <c r="A226" s="6"/>
      <c r="B226" s="8"/>
    </row>
    <row r="227" spans="1:2" ht="12.75">
      <c r="A227" s="6"/>
      <c r="B227" s="8"/>
    </row>
    <row r="228" spans="1:2" ht="12.75">
      <c r="A228" s="6"/>
      <c r="B228" s="8"/>
    </row>
    <row r="229" spans="1:2" ht="12.75">
      <c r="A229" s="6"/>
      <c r="B229" s="8"/>
    </row>
    <row r="230" spans="1:2" ht="12.75">
      <c r="A230" s="6"/>
      <c r="B230" s="8"/>
    </row>
    <row r="231" spans="1:2" ht="12.75">
      <c r="A231" s="6"/>
      <c r="B231" s="8"/>
    </row>
    <row r="232" spans="1:2" ht="12.75">
      <c r="A232" s="6"/>
      <c r="B232" s="8"/>
    </row>
    <row r="233" spans="1:2" ht="12.75">
      <c r="A233" s="6"/>
      <c r="B233" s="8"/>
    </row>
    <row r="234" spans="1:2" ht="12.75">
      <c r="A234" s="6"/>
      <c r="B234" s="8"/>
    </row>
    <row r="235" spans="1:2" ht="12.75">
      <c r="A235" s="6"/>
      <c r="B235" s="8"/>
    </row>
    <row r="236" spans="1:2" ht="12.75">
      <c r="A236" s="6"/>
      <c r="B236" s="8"/>
    </row>
    <row r="237" spans="1:2" ht="12.75">
      <c r="A237" s="6"/>
      <c r="B237" s="8"/>
    </row>
    <row r="238" spans="1:2" ht="12.75">
      <c r="A238" s="6"/>
      <c r="B238" s="8"/>
    </row>
    <row r="239" spans="1:2" ht="12.75">
      <c r="A239" s="6"/>
      <c r="B239" s="8"/>
    </row>
    <row r="240" spans="1:2" ht="12.75">
      <c r="A240" s="6"/>
      <c r="B240" s="8"/>
    </row>
    <row r="241" spans="1:2" ht="12.75">
      <c r="A241" s="6"/>
      <c r="B241" s="8"/>
    </row>
    <row r="242" spans="1:2" ht="12.75">
      <c r="A242" s="6"/>
      <c r="B242" s="8"/>
    </row>
    <row r="243" spans="1:2" ht="12.75">
      <c r="A243" s="6"/>
      <c r="B243" s="8"/>
    </row>
    <row r="244" spans="1:2" ht="12.75">
      <c r="A244" s="6"/>
      <c r="B244" s="8"/>
    </row>
    <row r="245" spans="1:2" ht="12.75">
      <c r="A245" s="6"/>
      <c r="B245" s="8"/>
    </row>
    <row r="246" spans="1:2" ht="12.75">
      <c r="A246" s="6"/>
      <c r="B246" s="8"/>
    </row>
    <row r="247" spans="1:2" ht="12.75">
      <c r="A247" s="6"/>
      <c r="B247" s="8"/>
    </row>
    <row r="248" spans="1:2" ht="12.75">
      <c r="A248" s="6"/>
      <c r="B248" s="8"/>
    </row>
    <row r="249" spans="1:2" ht="12.75">
      <c r="A249" s="6"/>
      <c r="B249" s="8"/>
    </row>
    <row r="250" spans="1:2" ht="12.75">
      <c r="A250" s="6"/>
      <c r="B250" s="8"/>
    </row>
    <row r="251" spans="1:2" ht="12.75">
      <c r="A251" s="6"/>
      <c r="B251" s="8"/>
    </row>
    <row r="252" spans="1:2" ht="12.75">
      <c r="A252" s="6"/>
      <c r="B252" s="8"/>
    </row>
    <row r="253" spans="1:2" ht="12.75">
      <c r="A253" s="6"/>
      <c r="B253" s="8"/>
    </row>
    <row r="254" spans="1:2" ht="12.75">
      <c r="A254" s="6"/>
      <c r="B254" s="8"/>
    </row>
    <row r="255" spans="1:2" ht="12.75">
      <c r="A255" s="6"/>
      <c r="B255" s="8"/>
    </row>
    <row r="256" spans="1:2" ht="12.75">
      <c r="A256" s="6"/>
      <c r="B256" s="8"/>
    </row>
    <row r="257" spans="1:2" ht="12.75">
      <c r="A257" s="6"/>
      <c r="B257" s="8"/>
    </row>
    <row r="258" spans="1:2" ht="12.75">
      <c r="A258" s="11"/>
      <c r="B258" s="8"/>
    </row>
    <row r="263" spans="1:2" ht="12.75">
      <c r="A263" s="15" t="s">
        <v>41</v>
      </c>
      <c r="B263" s="26">
        <v>37257</v>
      </c>
    </row>
    <row r="264" spans="1:2" ht="12.75">
      <c r="A264" s="11"/>
      <c r="B264" s="22"/>
    </row>
    <row r="265" spans="1:2" ht="12.75">
      <c r="A265" s="10" t="s">
        <v>1</v>
      </c>
      <c r="B265" s="22"/>
    </row>
    <row r="266" spans="1:2" ht="12.75">
      <c r="A266" s="11" t="s">
        <v>3</v>
      </c>
      <c r="B266" s="22">
        <v>880</v>
      </c>
    </row>
    <row r="267" spans="1:2" ht="12.75">
      <c r="A267" s="11" t="s">
        <v>4</v>
      </c>
      <c r="B267" s="28">
        <f>(B266/B69)*100</f>
        <v>0.24979703990507712</v>
      </c>
    </row>
    <row r="268" spans="1:2" ht="12.75">
      <c r="A268" s="11" t="s">
        <v>5</v>
      </c>
      <c r="B268" s="22">
        <v>616</v>
      </c>
    </row>
    <row r="269" spans="1:2" ht="12.75">
      <c r="A269" s="11" t="s">
        <v>6</v>
      </c>
      <c r="B269" s="22">
        <v>484</v>
      </c>
    </row>
    <row r="270" spans="1:2" ht="12.75">
      <c r="A270" s="11" t="s">
        <v>7</v>
      </c>
      <c r="B270" s="22">
        <v>369</v>
      </c>
    </row>
    <row r="271" spans="1:2" ht="12.75">
      <c r="A271" s="11" t="s">
        <v>8</v>
      </c>
      <c r="B271" s="22">
        <v>80</v>
      </c>
    </row>
    <row r="272" spans="1:2" ht="12.75">
      <c r="A272" s="11"/>
      <c r="B272" s="22"/>
    </row>
    <row r="273" spans="1:2" ht="12.75">
      <c r="A273" s="10" t="s">
        <v>10</v>
      </c>
      <c r="B273" s="22"/>
    </row>
    <row r="274" spans="1:2" ht="12.75">
      <c r="A274" s="11" t="s">
        <v>42</v>
      </c>
      <c r="B274" s="32">
        <v>4500</v>
      </c>
    </row>
    <row r="275" spans="1:2" ht="12.75">
      <c r="A275" s="11" t="s">
        <v>43</v>
      </c>
      <c r="B275" s="32">
        <v>5250</v>
      </c>
    </row>
    <row r="276" spans="1:2" ht="12.75">
      <c r="A276" s="11" t="s">
        <v>13</v>
      </c>
      <c r="B276" s="22">
        <v>30</v>
      </c>
    </row>
    <row r="277" spans="1:2" ht="12.75">
      <c r="A277" s="11"/>
      <c r="B277" s="22"/>
    </row>
    <row r="278" spans="1:2" ht="12.75">
      <c r="A278" s="10" t="s">
        <v>14</v>
      </c>
      <c r="B278" s="22"/>
    </row>
    <row r="279" spans="1:2" ht="12.75">
      <c r="A279" s="11"/>
      <c r="B279" s="22"/>
    </row>
    <row r="280" spans="1:2" ht="12.75">
      <c r="A280" s="11" t="s">
        <v>48</v>
      </c>
      <c r="B280" s="29">
        <f>B283+B284</f>
        <v>22</v>
      </c>
    </row>
    <row r="281" spans="1:2" ht="12.75">
      <c r="A281" s="11" t="s">
        <v>47</v>
      </c>
      <c r="B281" s="22">
        <v>13</v>
      </c>
    </row>
    <row r="282" spans="1:2" ht="12.75">
      <c r="A282" s="11" t="s">
        <v>46</v>
      </c>
      <c r="B282" s="22">
        <v>9</v>
      </c>
    </row>
    <row r="283" spans="1:2" ht="12.75">
      <c r="A283" s="11" t="s">
        <v>49</v>
      </c>
      <c r="B283" s="18">
        <f>B281+B282</f>
        <v>22</v>
      </c>
    </row>
    <row r="284" spans="1:2" ht="12.75">
      <c r="A284" s="11" t="s">
        <v>50</v>
      </c>
      <c r="B284" s="22"/>
    </row>
    <row r="285" spans="1:2" ht="12.75">
      <c r="A285" s="11"/>
      <c r="B285" s="22"/>
    </row>
    <row r="286" spans="1:2" ht="12.75">
      <c r="A286" s="11" t="s">
        <v>52</v>
      </c>
      <c r="B286" s="22">
        <v>4</v>
      </c>
    </row>
    <row r="287" spans="1:2" ht="12.75">
      <c r="A287" s="11" t="s">
        <v>51</v>
      </c>
      <c r="B287" s="22"/>
    </row>
    <row r="288" spans="1:2" ht="12.75">
      <c r="A288" s="11"/>
      <c r="B288" s="22"/>
    </row>
    <row r="289" spans="1:2" ht="12.75">
      <c r="A289" s="11" t="s">
        <v>53</v>
      </c>
      <c r="B289" s="29">
        <f>B292+B293</f>
        <v>440</v>
      </c>
    </row>
    <row r="290" spans="1:2" ht="12.75">
      <c r="A290" s="11" t="s">
        <v>54</v>
      </c>
      <c r="B290" s="22">
        <v>330</v>
      </c>
    </row>
    <row r="291" spans="1:2" ht="12.75">
      <c r="A291" s="11" t="s">
        <v>55</v>
      </c>
      <c r="B291" s="22">
        <v>110</v>
      </c>
    </row>
    <row r="292" spans="1:2" ht="12.75">
      <c r="A292" s="11" t="s">
        <v>56</v>
      </c>
      <c r="B292" s="18">
        <f>B291+B290</f>
        <v>440</v>
      </c>
    </row>
    <row r="293" spans="1:2" ht="12.75">
      <c r="A293" s="11" t="s">
        <v>57</v>
      </c>
      <c r="B293" s="22"/>
    </row>
    <row r="294" spans="1:2" ht="12.75">
      <c r="A294" s="11"/>
      <c r="B294" s="22"/>
    </row>
    <row r="295" spans="1:2" ht="12.75">
      <c r="A295" s="11" t="s">
        <v>60</v>
      </c>
      <c r="B295" s="22"/>
    </row>
    <row r="296" spans="1:2" ht="12.75">
      <c r="A296" s="11" t="s">
        <v>58</v>
      </c>
      <c r="B296" s="18">
        <f>B292/B283</f>
        <v>20</v>
      </c>
    </row>
    <row r="297" spans="1:2" ht="12.75">
      <c r="A297" s="11" t="s">
        <v>59</v>
      </c>
      <c r="B297" s="18"/>
    </row>
    <row r="298" spans="1:2" ht="12.75">
      <c r="A298" s="11"/>
      <c r="B298" s="22"/>
    </row>
    <row r="299" spans="1:2" ht="12.75">
      <c r="A299" s="11" t="s">
        <v>61</v>
      </c>
      <c r="B299" s="22"/>
    </row>
    <row r="300" spans="1:2" ht="12.75">
      <c r="A300" s="11" t="s">
        <v>62</v>
      </c>
      <c r="B300" s="28">
        <f>(B289/B69)*100</f>
        <v>0.12489851995253856</v>
      </c>
    </row>
    <row r="301" spans="1:2" ht="12.75">
      <c r="A301" s="11" t="s">
        <v>95</v>
      </c>
      <c r="B301" s="28">
        <f>(B292/B69)*100</f>
        <v>0.12489851995253856</v>
      </c>
    </row>
    <row r="302" spans="1:2" ht="12.75">
      <c r="A302" s="11" t="s">
        <v>59</v>
      </c>
      <c r="B302" s="28"/>
    </row>
    <row r="303" spans="1:2" ht="12.75">
      <c r="A303" s="11"/>
      <c r="B303" s="22"/>
    </row>
    <row r="304" spans="1:2" ht="12.75">
      <c r="A304" s="11" t="s">
        <v>63</v>
      </c>
      <c r="B304" s="22"/>
    </row>
    <row r="305" spans="1:2" ht="12.75">
      <c r="A305" s="11" t="s">
        <v>64</v>
      </c>
      <c r="B305" s="22">
        <v>70</v>
      </c>
    </row>
    <row r="306" spans="1:2" ht="12.75">
      <c r="A306" s="11" t="s">
        <v>59</v>
      </c>
      <c r="B306" s="22"/>
    </row>
    <row r="307" spans="1:2" ht="12.75">
      <c r="A307" s="11"/>
      <c r="B307" s="22"/>
    </row>
    <row r="308" spans="1:2" ht="12.75">
      <c r="A308" s="10" t="s">
        <v>44</v>
      </c>
      <c r="B308" s="22"/>
    </row>
    <row r="309" spans="1:2" ht="12.75">
      <c r="A309" s="11" t="s">
        <v>20</v>
      </c>
      <c r="B309" s="22"/>
    </row>
    <row r="310" spans="1:2" ht="12.75">
      <c r="A310" s="11" t="s">
        <v>21</v>
      </c>
      <c r="B310" s="32"/>
    </row>
    <row r="311" spans="1:2" ht="12.75">
      <c r="A311" s="11"/>
      <c r="B311" s="22"/>
    </row>
    <row r="312" spans="1:2" ht="12.75">
      <c r="A312" s="15" t="s">
        <v>45</v>
      </c>
      <c r="B312" s="24"/>
    </row>
    <row r="313" spans="1:2" ht="12.75">
      <c r="A313" s="11" t="s">
        <v>36</v>
      </c>
      <c r="B313" s="22"/>
    </row>
    <row r="314" spans="1:2" ht="12.75">
      <c r="A314" s="11" t="s">
        <v>37</v>
      </c>
      <c r="B314" s="22"/>
    </row>
    <row r="315" spans="1:2" ht="12.75">
      <c r="A315" s="12" t="s">
        <v>38</v>
      </c>
      <c r="B315" s="27"/>
    </row>
    <row r="316" spans="1:2" ht="12.75">
      <c r="A316" s="6"/>
      <c r="B316" s="41"/>
    </row>
    <row r="317" spans="1:2" ht="12.75">
      <c r="A317" s="6"/>
      <c r="B317" s="41"/>
    </row>
    <row r="318" spans="1:2" ht="12.75">
      <c r="A318" s="6"/>
      <c r="B318" s="41"/>
    </row>
    <row r="319" spans="1:2" ht="12.75">
      <c r="A319" s="6"/>
      <c r="B319" s="41"/>
    </row>
    <row r="320" spans="1:2" ht="12.75">
      <c r="A320" s="6"/>
      <c r="B320" s="41"/>
    </row>
    <row r="321" spans="1:2" ht="12.75">
      <c r="A321" s="6"/>
      <c r="B321" s="41"/>
    </row>
    <row r="322" spans="1:2" ht="16.5" customHeight="1">
      <c r="A322" s="6"/>
      <c r="B322" s="41"/>
    </row>
    <row r="323" spans="1:2" ht="12.75">
      <c r="A323" s="6"/>
      <c r="B323" s="41"/>
    </row>
    <row r="324" spans="1:2" ht="12.75">
      <c r="A324" s="6"/>
      <c r="B324" s="41"/>
    </row>
    <row r="325" spans="1:2" ht="12.75">
      <c r="A325" s="6"/>
      <c r="B325" s="41"/>
    </row>
    <row r="326" spans="1:2" ht="12.75">
      <c r="A326" s="6"/>
      <c r="B326" s="41"/>
    </row>
    <row r="327" spans="1:2" ht="12.75">
      <c r="A327" s="6"/>
      <c r="B327" s="41"/>
    </row>
    <row r="328" spans="1:2" ht="12.75">
      <c r="A328" s="6"/>
      <c r="B328" s="41"/>
    </row>
    <row r="329" spans="1:2" ht="12.75">
      <c r="A329" s="6"/>
      <c r="B329" s="41"/>
    </row>
    <row r="330" spans="1:2" ht="12.75">
      <c r="A330" s="6"/>
      <c r="B330" s="41"/>
    </row>
    <row r="331" spans="1:2" ht="12.75">
      <c r="A331" s="6"/>
      <c r="B331" s="41"/>
    </row>
    <row r="332" spans="1:2" ht="12.75">
      <c r="A332" s="6"/>
      <c r="B332" s="41"/>
    </row>
    <row r="333" spans="1:2" ht="12.75">
      <c r="A333" s="6"/>
      <c r="B333" s="41"/>
    </row>
    <row r="334" spans="1:2" ht="12.75">
      <c r="A334" s="6"/>
      <c r="B334" s="41"/>
    </row>
    <row r="335" spans="1:2" ht="12.75">
      <c r="A335" s="6"/>
      <c r="B335" s="41"/>
    </row>
    <row r="336" spans="1:2" ht="12.75">
      <c r="A336" s="6"/>
      <c r="B336" s="41"/>
    </row>
    <row r="337" spans="1:2" ht="12.75">
      <c r="A337" s="6"/>
      <c r="B337" s="41"/>
    </row>
    <row r="338" spans="1:2" ht="12.75">
      <c r="A338" s="6"/>
      <c r="B338" s="41"/>
    </row>
    <row r="339" spans="1:2" ht="12.75">
      <c r="A339" s="6"/>
      <c r="B339" s="41"/>
    </row>
    <row r="340" spans="1:2" ht="12.75">
      <c r="A340" s="6"/>
      <c r="B340" s="41"/>
    </row>
    <row r="341" spans="1:2" ht="12.75">
      <c r="A341" s="6"/>
      <c r="B341" s="41"/>
    </row>
    <row r="342" spans="1:2" ht="12.75">
      <c r="A342" s="6"/>
      <c r="B342" s="41"/>
    </row>
    <row r="343" spans="1:2" ht="12.75">
      <c r="A343" s="6"/>
      <c r="B343" s="41"/>
    </row>
    <row r="344" spans="1:2" ht="12.75">
      <c r="A344" s="6"/>
      <c r="B344" s="41"/>
    </row>
    <row r="345" spans="1:2" ht="12.75">
      <c r="A345" s="6"/>
      <c r="B345" s="41"/>
    </row>
    <row r="346" spans="1:2" ht="12.75">
      <c r="A346" s="6"/>
      <c r="B346" s="41"/>
    </row>
    <row r="347" spans="1:2" ht="12.75">
      <c r="A347" s="6"/>
      <c r="B347" s="41"/>
    </row>
    <row r="348" spans="1:2" ht="12.75">
      <c r="A348" s="6"/>
      <c r="B348" s="41"/>
    </row>
    <row r="349" spans="1:2" ht="12.75">
      <c r="A349" s="6"/>
      <c r="B349" s="41"/>
    </row>
    <row r="350" spans="1:2" ht="12.75">
      <c r="A350" s="6"/>
      <c r="B350" s="41"/>
    </row>
    <row r="351" spans="1:2" ht="12.75">
      <c r="A351" s="6"/>
      <c r="B351" s="41"/>
    </row>
    <row r="352" spans="1:2" ht="12.75">
      <c r="A352" s="6"/>
      <c r="B352" s="41"/>
    </row>
    <row r="353" spans="1:2" ht="12.75">
      <c r="A353" s="6"/>
      <c r="B353" s="41"/>
    </row>
    <row r="354" spans="1:2" ht="12.75">
      <c r="A354" s="6"/>
      <c r="B354" s="41"/>
    </row>
    <row r="355" spans="1:2" ht="12.75">
      <c r="A355" s="6"/>
      <c r="B355" s="41"/>
    </row>
    <row r="356" spans="1:2" ht="12.75">
      <c r="A356" s="6"/>
      <c r="B356" s="41"/>
    </row>
    <row r="357" spans="1:2" ht="12.75">
      <c r="A357" s="6"/>
      <c r="B357" s="41"/>
    </row>
    <row r="358" spans="1:2" ht="12.75">
      <c r="A358" s="6"/>
      <c r="B358" s="41"/>
    </row>
    <row r="359" spans="1:2" ht="12.75">
      <c r="A359" s="6"/>
      <c r="B359" s="41"/>
    </row>
    <row r="360" spans="1:2" ht="12.75">
      <c r="A360" s="6"/>
      <c r="B360" s="41"/>
    </row>
    <row r="361" spans="1:2" ht="12.75">
      <c r="A361" s="6"/>
      <c r="B361" s="41"/>
    </row>
    <row r="362" spans="1:2" ht="12.75">
      <c r="A362" s="6"/>
      <c r="B362" s="41"/>
    </row>
    <row r="363" spans="1:2" ht="12.75">
      <c r="A363" s="6"/>
      <c r="B363" s="41"/>
    </row>
    <row r="364" spans="1:2" ht="12.75">
      <c r="A364" s="6"/>
      <c r="B364" s="41"/>
    </row>
    <row r="365" spans="1:2" ht="12.75">
      <c r="A365" s="6"/>
      <c r="B365" s="41"/>
    </row>
    <row r="366" spans="1:2" ht="12.75">
      <c r="A366" s="6"/>
      <c r="B366" s="41"/>
    </row>
    <row r="367" spans="1:2" ht="12.75">
      <c r="A367" s="6"/>
      <c r="B367" s="41"/>
    </row>
    <row r="368" spans="1:2" ht="12.75">
      <c r="A368" s="6"/>
      <c r="B368" s="41"/>
    </row>
    <row r="369" spans="1:2" ht="12.75">
      <c r="A369" s="6"/>
      <c r="B369" s="41"/>
    </row>
    <row r="370" spans="1:2" ht="12.75">
      <c r="A370" s="6"/>
      <c r="B370" s="41"/>
    </row>
    <row r="371" spans="1:2" ht="12.75">
      <c r="A371" s="6"/>
      <c r="B371" s="41"/>
    </row>
    <row r="372" spans="1:2" ht="12.75">
      <c r="A372" s="6"/>
      <c r="B372" s="41"/>
    </row>
    <row r="373" spans="1:2" ht="12.75">
      <c r="A373" s="6"/>
      <c r="B373" s="41"/>
    </row>
    <row r="374" spans="1:2" ht="12.75">
      <c r="A374" s="6"/>
      <c r="B374" s="41"/>
    </row>
    <row r="375" spans="1:2" ht="12.75">
      <c r="A375" s="6"/>
      <c r="B375" s="41"/>
    </row>
    <row r="376" spans="1:2" ht="12.75">
      <c r="A376" s="6"/>
      <c r="B376" s="41"/>
    </row>
    <row r="377" spans="1:2" ht="12.75">
      <c r="A377" s="6"/>
      <c r="B377" s="41"/>
    </row>
    <row r="378" spans="1:2" ht="12.75">
      <c r="A378" s="6"/>
      <c r="B378" s="41"/>
    </row>
    <row r="379" spans="1:2" ht="12.75">
      <c r="A379" s="6"/>
      <c r="B379" s="41"/>
    </row>
    <row r="380" spans="1:2" ht="12.75">
      <c r="A380" s="6"/>
      <c r="B380" s="41"/>
    </row>
    <row r="381" spans="1:2" ht="12.75">
      <c r="A381" s="6"/>
      <c r="B381" s="7"/>
    </row>
    <row r="382" spans="1:2" ht="12.75">
      <c r="A382" s="6"/>
      <c r="B382" s="7"/>
    </row>
    <row r="383" spans="1:2" ht="12.75">
      <c r="A383" s="6"/>
      <c r="B383" s="7"/>
    </row>
    <row r="384" spans="1:2" ht="12.75">
      <c r="A384" s="6"/>
      <c r="B384" s="7"/>
    </row>
    <row r="385" spans="1:2" ht="12.75">
      <c r="A385" s="6"/>
      <c r="B385" s="7"/>
    </row>
    <row r="386" spans="1:2" ht="12.75">
      <c r="A386" s="6"/>
      <c r="B386" s="7"/>
    </row>
    <row r="387" spans="1:2" ht="12.75">
      <c r="A387" s="6"/>
      <c r="B387" s="7"/>
    </row>
    <row r="388" spans="1:2" ht="12.75">
      <c r="A388" s="6"/>
      <c r="B388" s="7"/>
    </row>
    <row r="389" spans="1:2" ht="12.75">
      <c r="A389" s="6"/>
      <c r="B389" s="7"/>
    </row>
    <row r="390" spans="1:2" ht="12.75">
      <c r="A390" s="6"/>
      <c r="B390" s="7"/>
    </row>
    <row r="395" spans="1:2" ht="12.75">
      <c r="A395" s="2" t="s">
        <v>65</v>
      </c>
      <c r="B395" s="1"/>
    </row>
    <row r="396" ht="12.75">
      <c r="B396" s="1"/>
    </row>
    <row r="397" spans="1:2" ht="12.75">
      <c r="A397" s="15" t="s">
        <v>66</v>
      </c>
      <c r="B397" s="26">
        <v>37257</v>
      </c>
    </row>
    <row r="398" spans="1:2" ht="12.75">
      <c r="A398" s="10" t="s">
        <v>1</v>
      </c>
      <c r="B398" s="22"/>
    </row>
    <row r="399" spans="1:2" ht="12.75">
      <c r="A399" s="11" t="s">
        <v>3</v>
      </c>
      <c r="B399" s="22">
        <v>5580</v>
      </c>
    </row>
    <row r="400" spans="1:2" ht="12.75">
      <c r="A400" s="11" t="s">
        <v>4</v>
      </c>
      <c r="B400" s="28">
        <f>(B399/B69)*100</f>
        <v>1.5839403212162844</v>
      </c>
    </row>
    <row r="401" spans="1:2" ht="12.75">
      <c r="A401" s="11" t="s">
        <v>5</v>
      </c>
      <c r="B401" s="22">
        <v>3532</v>
      </c>
    </row>
    <row r="402" spans="1:2" ht="12.75">
      <c r="A402" s="11" t="s">
        <v>6</v>
      </c>
      <c r="B402" s="22">
        <v>3571</v>
      </c>
    </row>
    <row r="403" spans="1:2" ht="12.75">
      <c r="A403" s="11" t="s">
        <v>7</v>
      </c>
      <c r="B403" s="22">
        <v>2679</v>
      </c>
    </row>
    <row r="404" spans="1:2" ht="12.75">
      <c r="A404" s="11" t="s">
        <v>8</v>
      </c>
      <c r="B404" s="22">
        <v>83</v>
      </c>
    </row>
    <row r="405" spans="1:2" ht="12.75">
      <c r="A405" s="11"/>
      <c r="B405" s="22"/>
    </row>
    <row r="406" spans="1:2" ht="12.75">
      <c r="A406" s="10" t="s">
        <v>10</v>
      </c>
      <c r="B406" s="22"/>
    </row>
    <row r="407" spans="1:2" ht="12.75">
      <c r="A407" s="11" t="s">
        <v>42</v>
      </c>
      <c r="B407" s="32"/>
    </row>
    <row r="408" spans="1:2" ht="12.75">
      <c r="A408" s="11" t="s">
        <v>67</v>
      </c>
      <c r="B408" s="32">
        <v>11975</v>
      </c>
    </row>
    <row r="409" spans="1:2" ht="12.75">
      <c r="A409" s="11" t="s">
        <v>43</v>
      </c>
      <c r="B409" s="32"/>
    </row>
    <row r="410" spans="1:2" ht="12.75">
      <c r="A410" s="11" t="s">
        <v>13</v>
      </c>
      <c r="B410" s="22">
        <v>27</v>
      </c>
    </row>
    <row r="411" spans="1:2" ht="12.75">
      <c r="A411" s="11"/>
      <c r="B411" s="22"/>
    </row>
    <row r="412" spans="1:2" ht="12.75">
      <c r="A412" s="10" t="s">
        <v>14</v>
      </c>
      <c r="B412" s="22"/>
    </row>
    <row r="413" spans="1:2" ht="12.75">
      <c r="A413" s="11"/>
      <c r="B413" s="22"/>
    </row>
    <row r="414" spans="1:2" ht="12.75">
      <c r="A414" s="11" t="s">
        <v>48</v>
      </c>
      <c r="B414" s="29">
        <f>B417+B418</f>
        <v>335</v>
      </c>
    </row>
    <row r="415" spans="1:2" ht="12.75">
      <c r="A415" s="11" t="s">
        <v>47</v>
      </c>
      <c r="B415" s="22">
        <v>65</v>
      </c>
    </row>
    <row r="416" spans="1:2" ht="12.75">
      <c r="A416" s="11" t="s">
        <v>46</v>
      </c>
      <c r="B416" s="22">
        <v>91</v>
      </c>
    </row>
    <row r="417" spans="1:2" ht="12.75">
      <c r="A417" s="11" t="s">
        <v>49</v>
      </c>
      <c r="B417" s="18">
        <f>SUM(B415:B416)</f>
        <v>156</v>
      </c>
    </row>
    <row r="418" spans="1:2" ht="12.75">
      <c r="A418" s="11" t="s">
        <v>50</v>
      </c>
      <c r="B418" s="22">
        <v>179</v>
      </c>
    </row>
    <row r="419" spans="1:2" ht="12.75">
      <c r="A419" s="11"/>
      <c r="B419" s="22"/>
    </row>
    <row r="420" spans="1:2" ht="12.75">
      <c r="A420" s="11" t="s">
        <v>53</v>
      </c>
      <c r="B420" s="29">
        <f>B423+B424</f>
        <v>19561</v>
      </c>
    </row>
    <row r="421" spans="1:2" ht="12.75">
      <c r="A421" s="11" t="s">
        <v>54</v>
      </c>
      <c r="B421" s="22">
        <v>4268</v>
      </c>
    </row>
    <row r="422" spans="1:2" ht="12.75">
      <c r="A422" s="11" t="s">
        <v>55</v>
      </c>
      <c r="B422" s="22">
        <v>2068</v>
      </c>
    </row>
    <row r="423" spans="1:2" ht="12.75">
      <c r="A423" s="11" t="s">
        <v>56</v>
      </c>
      <c r="B423" s="18">
        <f>B421+B422</f>
        <v>6336</v>
      </c>
    </row>
    <row r="424" spans="1:2" ht="12.75">
      <c r="A424" s="11" t="s">
        <v>57</v>
      </c>
      <c r="B424" s="22">
        <v>13225</v>
      </c>
    </row>
    <row r="425" spans="1:2" ht="12.75">
      <c r="A425" s="11"/>
      <c r="B425" s="22"/>
    </row>
    <row r="426" spans="1:2" ht="12.75">
      <c r="A426" s="11" t="s">
        <v>60</v>
      </c>
      <c r="B426" s="22"/>
    </row>
    <row r="427" spans="1:2" ht="12.75">
      <c r="A427" s="11" t="s">
        <v>58</v>
      </c>
      <c r="B427" s="18">
        <f>B423/B417</f>
        <v>40.61538461538461</v>
      </c>
    </row>
    <row r="428" spans="1:2" ht="12.75">
      <c r="A428" s="11" t="s">
        <v>59</v>
      </c>
      <c r="B428" s="18">
        <f>B424/B418</f>
        <v>73.88268156424581</v>
      </c>
    </row>
    <row r="429" spans="1:2" ht="12.75">
      <c r="A429" s="11"/>
      <c r="B429" s="22"/>
    </row>
    <row r="430" spans="1:2" ht="12.75">
      <c r="A430" s="11" t="s">
        <v>61</v>
      </c>
      <c r="B430" s="22"/>
    </row>
    <row r="431" spans="1:2" ht="12.75">
      <c r="A431" s="11" t="s">
        <v>62</v>
      </c>
      <c r="B431" s="28">
        <f>(B420/B69)*100</f>
        <v>5.552590792708197</v>
      </c>
    </row>
    <row r="432" spans="1:2" ht="12.75">
      <c r="A432" s="11" t="s">
        <v>95</v>
      </c>
      <c r="B432" s="28">
        <f>(B423/B69)*100</f>
        <v>1.7985386873165552</v>
      </c>
    </row>
    <row r="433" spans="1:2" ht="12.75">
      <c r="A433" s="11" t="s">
        <v>59</v>
      </c>
      <c r="B433" s="28">
        <f>(B424/B69)*100</f>
        <v>3.754052105391642</v>
      </c>
    </row>
    <row r="434" spans="1:2" ht="12.75">
      <c r="A434" s="11"/>
      <c r="B434" s="22"/>
    </row>
    <row r="435" spans="1:2" ht="12.75">
      <c r="A435" s="11" t="s">
        <v>68</v>
      </c>
      <c r="B435" s="22"/>
    </row>
    <row r="436" spans="1:2" ht="12.75">
      <c r="A436" s="11" t="s">
        <v>64</v>
      </c>
      <c r="B436" s="22">
        <v>3178</v>
      </c>
    </row>
    <row r="437" spans="1:2" ht="12.75">
      <c r="A437" s="11" t="s">
        <v>59</v>
      </c>
      <c r="B437" s="22"/>
    </row>
    <row r="438" spans="1:2" ht="12.75">
      <c r="A438" s="11" t="s">
        <v>63</v>
      </c>
      <c r="B438" s="22"/>
    </row>
    <row r="439" spans="1:2" ht="12.75">
      <c r="A439" s="11" t="s">
        <v>64</v>
      </c>
      <c r="B439" s="22"/>
    </row>
    <row r="440" spans="1:2" ht="12.75">
      <c r="A440" s="12" t="s">
        <v>59</v>
      </c>
      <c r="B440" s="25"/>
    </row>
    <row r="441" spans="1:2" ht="12.75">
      <c r="A441" s="11"/>
      <c r="B441" s="22"/>
    </row>
    <row r="442" spans="1:2" ht="12.75">
      <c r="A442" s="15" t="s">
        <v>69</v>
      </c>
      <c r="B442" s="24"/>
    </row>
    <row r="443" spans="1:2" ht="12.75">
      <c r="A443" s="11" t="s">
        <v>70</v>
      </c>
      <c r="B443" s="22">
        <v>36</v>
      </c>
    </row>
    <row r="444" spans="1:2" ht="12.75">
      <c r="A444" s="11" t="s">
        <v>71</v>
      </c>
      <c r="B444" s="22">
        <v>350</v>
      </c>
    </row>
    <row r="445" spans="1:2" ht="12.75">
      <c r="A445" s="11" t="s">
        <v>72</v>
      </c>
      <c r="B445" s="22"/>
    </row>
    <row r="446" spans="1:2" ht="12.75">
      <c r="A446" s="11"/>
      <c r="B446" s="22"/>
    </row>
    <row r="447" spans="1:2" ht="12.75">
      <c r="A447" s="15" t="s">
        <v>73</v>
      </c>
      <c r="B447" s="24"/>
    </row>
    <row r="448" spans="1:2" ht="12.75">
      <c r="A448" s="11" t="s">
        <v>36</v>
      </c>
      <c r="B448" s="22"/>
    </row>
    <row r="449" spans="1:2" ht="12.75">
      <c r="A449" s="11" t="s">
        <v>37</v>
      </c>
      <c r="B449" s="22"/>
    </row>
    <row r="450" spans="1:2" ht="12.75">
      <c r="A450" s="12" t="s">
        <v>38</v>
      </c>
      <c r="B450" s="27"/>
    </row>
    <row r="451" ht="12.75">
      <c r="B451" s="1"/>
    </row>
    <row r="452" ht="12.75">
      <c r="B452" s="1"/>
    </row>
    <row r="453" ht="12.75">
      <c r="B453" s="1"/>
    </row>
    <row r="454" ht="12.75">
      <c r="B454" s="1"/>
    </row>
    <row r="455" ht="12.75">
      <c r="B455" s="1"/>
    </row>
    <row r="456" ht="12.75">
      <c r="B456" s="1"/>
    </row>
    <row r="457" ht="12.75">
      <c r="B457" s="1"/>
    </row>
    <row r="458" ht="12.75">
      <c r="B458" s="1"/>
    </row>
    <row r="459" ht="12.75">
      <c r="B459" s="1"/>
    </row>
    <row r="460" ht="12.75">
      <c r="B460" s="1"/>
    </row>
    <row r="461" ht="12.75">
      <c r="B461" s="1"/>
    </row>
    <row r="462" ht="12.75">
      <c r="B462" s="1"/>
    </row>
    <row r="463" ht="12.75">
      <c r="B463" s="1"/>
    </row>
    <row r="464" ht="12.75">
      <c r="B464" s="1"/>
    </row>
    <row r="465" ht="12.75">
      <c r="B465" s="1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  <row r="472" ht="12.75">
      <c r="B472" s="1"/>
    </row>
    <row r="473" ht="12.75">
      <c r="B473" s="1"/>
    </row>
    <row r="474" ht="12.75">
      <c r="B474" s="1"/>
    </row>
    <row r="475" ht="12.75">
      <c r="B475" s="1"/>
    </row>
    <row r="476" ht="12.75">
      <c r="B476" s="1"/>
    </row>
    <row r="477" ht="12.75">
      <c r="B477" s="1"/>
    </row>
    <row r="478" ht="12.75">
      <c r="B478" s="1"/>
    </row>
    <row r="479" ht="12.75">
      <c r="B479" s="1"/>
    </row>
    <row r="480" ht="12.75">
      <c r="B480" s="1"/>
    </row>
    <row r="481" ht="12.75">
      <c r="B481" s="1"/>
    </row>
    <row r="482" ht="12.75">
      <c r="B482" s="1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  <row r="489" ht="12.75">
      <c r="B489" s="1"/>
    </row>
    <row r="490" ht="12.75">
      <c r="B490" s="1"/>
    </row>
    <row r="491" ht="12.75">
      <c r="B491" s="1"/>
    </row>
    <row r="492" ht="12.75">
      <c r="B492" s="1"/>
    </row>
    <row r="493" ht="12.75">
      <c r="B493" s="1"/>
    </row>
    <row r="494" ht="12.75">
      <c r="B494" s="1"/>
    </row>
    <row r="495" ht="12.75">
      <c r="B495" s="1"/>
    </row>
    <row r="496" ht="12.75">
      <c r="B496" s="1"/>
    </row>
    <row r="497" ht="12.75">
      <c r="B497" s="1"/>
    </row>
    <row r="498" ht="12.75">
      <c r="B498" s="1"/>
    </row>
    <row r="499" ht="12.75">
      <c r="B499" s="1"/>
    </row>
    <row r="500" ht="12.75">
      <c r="B500" s="1"/>
    </row>
    <row r="501" ht="12.75">
      <c r="B501" s="1"/>
    </row>
    <row r="502" ht="12.75">
      <c r="B502" s="1"/>
    </row>
    <row r="503" ht="12.75">
      <c r="B503" s="1"/>
    </row>
    <row r="504" ht="12.75">
      <c r="B504" s="1"/>
    </row>
    <row r="505" ht="12.75">
      <c r="B505" s="1"/>
    </row>
    <row r="506" ht="12.75">
      <c r="B506" s="1"/>
    </row>
    <row r="507" ht="12.75">
      <c r="B507" s="1"/>
    </row>
    <row r="508" ht="12.75">
      <c r="B508" s="1"/>
    </row>
    <row r="509" ht="12.75">
      <c r="B509" s="1"/>
    </row>
    <row r="510" ht="12.75">
      <c r="B510" s="1"/>
    </row>
    <row r="511" ht="12.75">
      <c r="B511" s="1"/>
    </row>
    <row r="512" ht="12.75">
      <c r="B512" s="1"/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5" spans="1:2" ht="12.75">
      <c r="A525" s="2" t="s">
        <v>74</v>
      </c>
      <c r="B525" s="1"/>
    </row>
    <row r="526" ht="12.75">
      <c r="B526" s="1"/>
    </row>
    <row r="527" spans="1:2" ht="12.75">
      <c r="A527" s="15" t="s">
        <v>75</v>
      </c>
      <c r="B527" s="26">
        <v>37257</v>
      </c>
    </row>
    <row r="528" spans="1:2" ht="12.75">
      <c r="A528" s="11"/>
      <c r="B528" s="22"/>
    </row>
    <row r="529" spans="1:2" ht="12.75">
      <c r="A529" s="10" t="s">
        <v>1</v>
      </c>
      <c r="B529" s="22"/>
    </row>
    <row r="530" spans="1:2" ht="12.75">
      <c r="A530" s="11" t="s">
        <v>3</v>
      </c>
      <c r="B530" s="22">
        <v>883</v>
      </c>
    </row>
    <row r="531" spans="1:2" ht="12.75">
      <c r="A531" s="11" t="s">
        <v>4</v>
      </c>
      <c r="B531" s="28">
        <f>(B530/B69)*100</f>
        <v>0.25064862072293537</v>
      </c>
    </row>
    <row r="532" spans="1:2" ht="12.75">
      <c r="A532" s="11" t="s">
        <v>5</v>
      </c>
      <c r="B532" s="22">
        <v>353</v>
      </c>
    </row>
    <row r="533" spans="1:2" ht="12.75">
      <c r="A533" s="11" t="s">
        <v>6</v>
      </c>
      <c r="B533" s="22">
        <v>442</v>
      </c>
    </row>
    <row r="534" spans="1:2" ht="12.75">
      <c r="A534" s="11" t="s">
        <v>7</v>
      </c>
      <c r="B534" s="22">
        <v>177</v>
      </c>
    </row>
    <row r="535" spans="1:2" ht="12.75">
      <c r="A535" s="11" t="s">
        <v>8</v>
      </c>
      <c r="B535" s="22">
        <v>69</v>
      </c>
    </row>
    <row r="536" spans="1:2" ht="12.75">
      <c r="A536" s="11"/>
      <c r="B536" s="22"/>
    </row>
    <row r="537" spans="1:2" ht="12.75">
      <c r="A537" s="10" t="s">
        <v>10</v>
      </c>
      <c r="B537" s="22"/>
    </row>
    <row r="538" spans="1:2" ht="12.75">
      <c r="A538" s="11" t="s">
        <v>76</v>
      </c>
      <c r="B538" s="32">
        <v>5400</v>
      </c>
    </row>
    <row r="539" spans="1:2" ht="12.75">
      <c r="A539" s="11" t="s">
        <v>13</v>
      </c>
      <c r="B539" s="22">
        <v>50</v>
      </c>
    </row>
    <row r="540" spans="1:2" ht="12.75">
      <c r="A540" s="11"/>
      <c r="B540" s="22"/>
    </row>
    <row r="541" spans="1:2" ht="12.75">
      <c r="A541" s="10" t="s">
        <v>14</v>
      </c>
      <c r="B541" s="22"/>
    </row>
    <row r="542" spans="1:2" ht="12.75">
      <c r="A542" s="11" t="s">
        <v>77</v>
      </c>
      <c r="B542" s="22">
        <v>78</v>
      </c>
    </row>
    <row r="543" spans="1:2" ht="12.75">
      <c r="A543" s="11" t="s">
        <v>78</v>
      </c>
      <c r="B543" s="22">
        <v>727</v>
      </c>
    </row>
    <row r="544" spans="1:2" ht="12.75">
      <c r="A544" s="45" t="s">
        <v>79</v>
      </c>
      <c r="B544" s="25"/>
    </row>
    <row r="545" spans="1:2" ht="12.75">
      <c r="A545" s="6"/>
      <c r="B545" s="8"/>
    </row>
    <row r="546" spans="1:2" ht="12.75">
      <c r="A546" s="6"/>
      <c r="B546" s="8"/>
    </row>
    <row r="547" spans="1:2" ht="12.75">
      <c r="A547" s="6"/>
      <c r="B547" s="8"/>
    </row>
    <row r="548" spans="1:2" ht="12.75">
      <c r="A548" s="6"/>
      <c r="B548" s="8"/>
    </row>
    <row r="549" spans="1:2" ht="12.75">
      <c r="A549" s="6"/>
      <c r="B549" s="8"/>
    </row>
    <row r="550" spans="1:2" ht="12.75">
      <c r="A550" s="6"/>
      <c r="B550" s="8"/>
    </row>
    <row r="551" spans="1:2" ht="12.75">
      <c r="A551" s="6"/>
      <c r="B551" s="8"/>
    </row>
    <row r="552" spans="1:2" ht="12.75">
      <c r="A552" s="6"/>
      <c r="B552" s="8"/>
    </row>
    <row r="553" spans="1:2" ht="12.75">
      <c r="A553" s="6"/>
      <c r="B553" s="8"/>
    </row>
    <row r="554" spans="1:2" ht="12.75">
      <c r="A554" s="6"/>
      <c r="B554" s="8"/>
    </row>
    <row r="555" spans="1:2" ht="12.75">
      <c r="A555" s="6"/>
      <c r="B555" s="8"/>
    </row>
    <row r="556" spans="1:2" ht="12.75">
      <c r="A556" s="6"/>
      <c r="B556" s="8"/>
    </row>
    <row r="557" spans="1:2" ht="12.75">
      <c r="A557" s="6"/>
      <c r="B557" s="8"/>
    </row>
    <row r="558" spans="1:2" ht="12.75">
      <c r="A558" s="6"/>
      <c r="B558" s="8"/>
    </row>
    <row r="559" spans="1:2" ht="12.75">
      <c r="A559" s="6"/>
      <c r="B559" s="8"/>
    </row>
    <row r="560" spans="1:2" ht="12.75">
      <c r="A560" s="6"/>
      <c r="B560" s="8"/>
    </row>
    <row r="561" spans="1:2" ht="12.75">
      <c r="A561" s="6"/>
      <c r="B561" s="8"/>
    </row>
    <row r="562" spans="1:2" ht="12.75">
      <c r="A562" s="15" t="s">
        <v>80</v>
      </c>
      <c r="B562" s="24"/>
    </row>
    <row r="563" spans="1:2" ht="12.75">
      <c r="A563" s="11"/>
      <c r="B563" s="22"/>
    </row>
    <row r="564" spans="1:2" ht="12.75">
      <c r="A564" s="10" t="s">
        <v>1</v>
      </c>
      <c r="B564" s="22"/>
    </row>
    <row r="565" spans="1:2" ht="12.75">
      <c r="A565" s="11" t="s">
        <v>3</v>
      </c>
      <c r="B565" s="22"/>
    </row>
    <row r="566" spans="1:2" ht="12.75">
      <c r="A566" s="11" t="s">
        <v>4</v>
      </c>
      <c r="B566" s="28"/>
    </row>
    <row r="567" spans="1:2" ht="12.75">
      <c r="A567" s="11" t="s">
        <v>5</v>
      </c>
      <c r="B567" s="22"/>
    </row>
    <row r="568" spans="1:2" ht="12.75">
      <c r="A568" s="11" t="s">
        <v>6</v>
      </c>
      <c r="B568" s="22"/>
    </row>
    <row r="569" spans="1:2" ht="12.75">
      <c r="A569" s="11" t="s">
        <v>7</v>
      </c>
      <c r="B569" s="22"/>
    </row>
    <row r="570" spans="1:2" ht="12.75">
      <c r="A570" s="11" t="s">
        <v>8</v>
      </c>
      <c r="B570" s="22"/>
    </row>
    <row r="571" spans="1:2" ht="12.75">
      <c r="A571" s="11"/>
      <c r="B571" s="22"/>
    </row>
    <row r="572" spans="1:2" ht="12.75">
      <c r="A572" s="10" t="s">
        <v>10</v>
      </c>
      <c r="B572" s="22"/>
    </row>
    <row r="573" spans="1:2" ht="12.75">
      <c r="A573" s="11" t="s">
        <v>76</v>
      </c>
      <c r="B573" s="32"/>
    </row>
    <row r="574" spans="1:2" ht="12.75">
      <c r="A574" s="11" t="s">
        <v>13</v>
      </c>
      <c r="B574" s="22"/>
    </row>
    <row r="575" spans="1:2" ht="12.75">
      <c r="A575" s="11"/>
      <c r="B575" s="22"/>
    </row>
    <row r="576" spans="1:2" ht="12.75">
      <c r="A576" s="10" t="s">
        <v>14</v>
      </c>
      <c r="B576" s="22"/>
    </row>
    <row r="577" spans="1:2" ht="12.75">
      <c r="A577" s="11" t="s">
        <v>81</v>
      </c>
      <c r="B577" s="22"/>
    </row>
    <row r="578" spans="1:2" ht="12.75">
      <c r="A578" s="11" t="s">
        <v>78</v>
      </c>
      <c r="B578" s="22"/>
    </row>
    <row r="579" spans="1:2" ht="12.75">
      <c r="A579" s="11" t="s">
        <v>79</v>
      </c>
      <c r="B579" s="22"/>
    </row>
    <row r="580" spans="1:2" ht="12.75">
      <c r="A580" s="11"/>
      <c r="B580" s="22"/>
    </row>
    <row r="581" spans="1:2" ht="12.75">
      <c r="A581" s="15" t="s">
        <v>82</v>
      </c>
      <c r="B581" s="24"/>
    </row>
    <row r="582" spans="1:2" ht="12.75">
      <c r="A582" s="11" t="s">
        <v>36</v>
      </c>
      <c r="B582" s="22"/>
    </row>
    <row r="583" spans="1:2" ht="12.75">
      <c r="A583" s="11" t="s">
        <v>37</v>
      </c>
      <c r="B583" s="22"/>
    </row>
    <row r="584" spans="1:2" ht="12.75">
      <c r="A584" s="12" t="s">
        <v>38</v>
      </c>
      <c r="B584" s="27"/>
    </row>
  </sheetData>
  <printOptions/>
  <pageMargins left="0.984251968503937" right="0.75" top="1" bottom="1" header="0" footer="0"/>
  <pageSetup horizontalDpi="600" verticalDpi="600" orientation="portrait" paperSize="9" r:id="rId4"/>
  <headerFooter alignWithMargins="0">
    <oddHeader>&amp;RCASTILLA-LA MANCHA</oddHeader>
    <oddFooter>&amp;CPágina &amp;P</oddFooter>
  </headerFooter>
  <drawing r:id="rId3"/>
  <legacyDrawing r:id="rId2"/>
  <oleObjects>
    <oleObject progId="MSPhotoEd.3" shapeId="3942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4">
      <selection activeCell="G31" sqref="G31"/>
    </sheetView>
  </sheetViews>
  <sheetFormatPr defaultColWidth="11.421875" defaultRowHeight="12.75"/>
  <cols>
    <col min="1" max="1" width="23.421875" style="0" bestFit="1" customWidth="1"/>
    <col min="5" max="5" width="30.00390625" style="0" bestFit="1" customWidth="1"/>
  </cols>
  <sheetData>
    <row r="1" ht="12.75">
      <c r="A1" s="9" t="s">
        <v>2</v>
      </c>
    </row>
    <row r="3" spans="1:5" ht="12.75">
      <c r="A3" t="s">
        <v>85</v>
      </c>
      <c r="B3" s="37">
        <f>C3/C3</f>
        <v>1</v>
      </c>
      <c r="C3" s="39">
        <v>18402</v>
      </c>
      <c r="E3" s="46"/>
    </row>
    <row r="4" spans="1:5" ht="12.75">
      <c r="A4" s="11" t="s">
        <v>86</v>
      </c>
      <c r="B4" s="37">
        <f>C4/C3</f>
        <v>0.850016302575807</v>
      </c>
      <c r="C4" s="39">
        <v>15642</v>
      </c>
      <c r="E4" s="47"/>
    </row>
    <row r="5" spans="1:5" ht="12.75">
      <c r="A5" s="11" t="s">
        <v>84</v>
      </c>
      <c r="B5" s="37">
        <f>C5/C3</f>
        <v>0.6939463101836757</v>
      </c>
      <c r="C5" s="39">
        <v>12770</v>
      </c>
      <c r="E5" s="46"/>
    </row>
    <row r="6" spans="1:5" ht="12.75">
      <c r="A6" s="11"/>
      <c r="B6" s="37"/>
      <c r="C6" s="39"/>
      <c r="E6" s="46"/>
    </row>
    <row r="7" ht="12.75">
      <c r="C7" s="6"/>
    </row>
    <row r="8" spans="1:3" ht="12.75">
      <c r="A8" s="38" t="s">
        <v>26</v>
      </c>
      <c r="C8" s="6"/>
    </row>
    <row r="9" ht="12.75">
      <c r="C9" s="6"/>
    </row>
    <row r="10" spans="1:3" ht="12.75">
      <c r="A10" t="s">
        <v>85</v>
      </c>
      <c r="B10" s="37">
        <f>C10/C10</f>
        <v>1</v>
      </c>
      <c r="C10" s="39">
        <v>9974</v>
      </c>
    </row>
    <row r="11" spans="1:3" ht="12.75">
      <c r="A11" s="11" t="s">
        <v>86</v>
      </c>
      <c r="B11" s="37">
        <f>C11/C10</f>
        <v>0.5599558853017846</v>
      </c>
      <c r="C11" s="39">
        <v>5585</v>
      </c>
    </row>
    <row r="12" spans="1:3" ht="12.75">
      <c r="A12" s="11"/>
      <c r="B12" s="37"/>
      <c r="C12" s="39"/>
    </row>
    <row r="13" spans="1:3" ht="12.75">
      <c r="A13" s="11"/>
      <c r="B13" s="37"/>
      <c r="C13" s="39"/>
    </row>
    <row r="15" ht="12.75">
      <c r="A15" s="15" t="s">
        <v>40</v>
      </c>
    </row>
    <row r="17" spans="1:2" ht="12.75">
      <c r="A17" t="s">
        <v>88</v>
      </c>
      <c r="B17" s="37">
        <f>Hoja1!B204/Hoja1!B202</f>
        <v>0.4966887417218543</v>
      </c>
    </row>
    <row r="18" spans="1:2" ht="12.75">
      <c r="A18" t="s">
        <v>89</v>
      </c>
      <c r="B18" s="37">
        <f>1-B17</f>
        <v>0.5033112582781457</v>
      </c>
    </row>
    <row r="20" ht="12.75">
      <c r="A20" s="38" t="s">
        <v>41</v>
      </c>
    </row>
    <row r="22" spans="1:9" ht="12.75">
      <c r="A22" t="s">
        <v>85</v>
      </c>
      <c r="B22" s="37">
        <f>C22/C22</f>
        <v>1</v>
      </c>
      <c r="C22" s="8">
        <v>880</v>
      </c>
      <c r="D22" s="8"/>
      <c r="E22" s="6"/>
      <c r="F22" s="42" t="s">
        <v>93</v>
      </c>
      <c r="G22" s="42" t="s">
        <v>94</v>
      </c>
      <c r="I22" s="44"/>
    </row>
    <row r="23" spans="1:9" ht="12.75">
      <c r="A23" s="11" t="s">
        <v>86</v>
      </c>
      <c r="B23" s="37">
        <f>C23/C22</f>
        <v>0.7</v>
      </c>
      <c r="C23" s="8">
        <v>616</v>
      </c>
      <c r="D23" s="48"/>
      <c r="E23" s="6" t="s">
        <v>90</v>
      </c>
      <c r="F23" s="8">
        <v>13</v>
      </c>
      <c r="G23" s="8">
        <v>330</v>
      </c>
      <c r="I23" s="7"/>
    </row>
    <row r="24" spans="1:9" ht="12.75">
      <c r="A24" s="11" t="s">
        <v>84</v>
      </c>
      <c r="B24" s="37">
        <f>C24/C22</f>
        <v>0.55</v>
      </c>
      <c r="C24" s="8">
        <v>484</v>
      </c>
      <c r="D24" s="8"/>
      <c r="E24" s="6" t="s">
        <v>91</v>
      </c>
      <c r="F24" s="8">
        <v>9</v>
      </c>
      <c r="G24" s="8">
        <v>110</v>
      </c>
      <c r="I24" s="7"/>
    </row>
    <row r="25" spans="1:9" ht="12.75">
      <c r="A25" s="11" t="s">
        <v>87</v>
      </c>
      <c r="B25" s="37">
        <f>C25/C22</f>
        <v>0.4193181818181818</v>
      </c>
      <c r="C25" s="8">
        <v>369</v>
      </c>
      <c r="D25" s="8"/>
      <c r="E25" s="6" t="s">
        <v>92</v>
      </c>
      <c r="F25" s="8">
        <v>0</v>
      </c>
      <c r="G25" s="8">
        <v>0</v>
      </c>
      <c r="I25" s="7"/>
    </row>
    <row r="26" spans="4:9" ht="12.75">
      <c r="D26" s="8"/>
      <c r="E26" s="6"/>
      <c r="F26" s="43">
        <f>SUM(F23:F25)</f>
        <v>22</v>
      </c>
      <c r="G26" s="43">
        <f>SUM(G23:G25)</f>
        <v>440</v>
      </c>
      <c r="I26" s="7"/>
    </row>
    <row r="27" spans="1:9" ht="12.75">
      <c r="A27" s="38" t="s">
        <v>66</v>
      </c>
      <c r="I27" s="7"/>
    </row>
    <row r="28" ht="12.75">
      <c r="I28" s="7"/>
    </row>
    <row r="29" spans="1:9" ht="12.75">
      <c r="A29" t="s">
        <v>85</v>
      </c>
      <c r="B29" s="37">
        <f>C29/C29</f>
        <v>1</v>
      </c>
      <c r="C29" s="8">
        <v>5580</v>
      </c>
      <c r="D29" s="7"/>
      <c r="E29" s="6"/>
      <c r="F29" s="42" t="s">
        <v>93</v>
      </c>
      <c r="G29" s="42" t="s">
        <v>94</v>
      </c>
      <c r="I29" s="44"/>
    </row>
    <row r="30" spans="1:9" ht="12.75">
      <c r="A30" s="11" t="s">
        <v>86</v>
      </c>
      <c r="B30" s="37">
        <f>C30/C29</f>
        <v>0.6329749103942652</v>
      </c>
      <c r="C30" s="8">
        <v>3532</v>
      </c>
      <c r="D30" s="49"/>
      <c r="E30" s="6" t="s">
        <v>90</v>
      </c>
      <c r="F30" s="8">
        <v>65</v>
      </c>
      <c r="G30" s="8">
        <v>4268</v>
      </c>
      <c r="I30" s="7"/>
    </row>
    <row r="31" spans="1:9" ht="12.75">
      <c r="A31" s="11" t="s">
        <v>84</v>
      </c>
      <c r="B31" s="37">
        <f>C31/C29</f>
        <v>0.6399641577060932</v>
      </c>
      <c r="C31" s="8">
        <v>3571</v>
      </c>
      <c r="D31" s="7"/>
      <c r="E31" s="6" t="s">
        <v>91</v>
      </c>
      <c r="F31" s="8">
        <v>91</v>
      </c>
      <c r="G31" s="8">
        <v>2068</v>
      </c>
      <c r="I31" s="7"/>
    </row>
    <row r="32" spans="1:9" ht="12.75">
      <c r="A32" s="11" t="s">
        <v>87</v>
      </c>
      <c r="B32" s="37">
        <f>C32/C29</f>
        <v>0.4801075268817204</v>
      </c>
      <c r="C32" s="8">
        <v>2679</v>
      </c>
      <c r="D32" s="7"/>
      <c r="E32" s="6" t="s">
        <v>92</v>
      </c>
      <c r="F32" s="7">
        <v>179</v>
      </c>
      <c r="G32" s="7">
        <v>13225</v>
      </c>
      <c r="I32" s="7"/>
    </row>
    <row r="33" spans="4:9" ht="12.75">
      <c r="D33" s="7"/>
      <c r="E33" s="6"/>
      <c r="F33" s="44">
        <f>SUM(F30:F32)</f>
        <v>335</v>
      </c>
      <c r="G33" s="44">
        <f>SUM(G30:G32)</f>
        <v>19561</v>
      </c>
      <c r="I33" s="7"/>
    </row>
    <row r="34" spans="1:9" ht="12.75">
      <c r="A34" s="15" t="s">
        <v>75</v>
      </c>
      <c r="I34" s="7"/>
    </row>
    <row r="35" spans="1:9" ht="12.75">
      <c r="A35" t="s">
        <v>85</v>
      </c>
      <c r="B35" s="37">
        <f>C35/C35</f>
        <v>1</v>
      </c>
      <c r="C35" s="8">
        <v>883</v>
      </c>
      <c r="D35" s="7"/>
      <c r="I35" s="44"/>
    </row>
    <row r="36" spans="1:9" ht="12.75">
      <c r="A36" s="11" t="s">
        <v>86</v>
      </c>
      <c r="B36" s="37">
        <f>C36/C35</f>
        <v>0.39977349943374857</v>
      </c>
      <c r="C36" s="8">
        <v>353</v>
      </c>
      <c r="D36" s="49"/>
      <c r="I36" s="7"/>
    </row>
    <row r="37" spans="1:9" ht="12.75">
      <c r="A37" s="11" t="s">
        <v>84</v>
      </c>
      <c r="B37" s="37">
        <f>C37/C35</f>
        <v>0.5005662514156285</v>
      </c>
      <c r="C37" s="8">
        <v>442</v>
      </c>
      <c r="D37" s="7"/>
      <c r="I37" s="7"/>
    </row>
    <row r="38" spans="1:9" ht="12.75">
      <c r="A38" s="11" t="s">
        <v>87</v>
      </c>
      <c r="B38" s="37">
        <f>C38/C35</f>
        <v>0.20045300113250283</v>
      </c>
      <c r="C38" s="8">
        <v>177</v>
      </c>
      <c r="D38" s="7"/>
      <c r="I38" s="7"/>
    </row>
    <row r="39" spans="4:9" ht="12.75">
      <c r="D39" s="7"/>
      <c r="I39" s="7"/>
    </row>
    <row r="40" spans="1:9" ht="12.75">
      <c r="A40" s="15" t="s">
        <v>80</v>
      </c>
      <c r="I40" s="50"/>
    </row>
    <row r="41" spans="1:3" ht="12.75">
      <c r="A41" t="s">
        <v>85</v>
      </c>
      <c r="B41" s="37" t="e">
        <f>C41/C41</f>
        <v>#DIV/0!</v>
      </c>
      <c r="C41" s="8"/>
    </row>
    <row r="42" spans="1:3" ht="12.75">
      <c r="A42" s="11" t="s">
        <v>86</v>
      </c>
      <c r="B42" s="37" t="e">
        <f>C42/C41</f>
        <v>#DIV/0!</v>
      </c>
      <c r="C42" s="8"/>
    </row>
    <row r="43" spans="1:3" ht="12.75">
      <c r="A43" s="11" t="s">
        <v>84</v>
      </c>
      <c r="B43" s="37" t="e">
        <f>C43/C41</f>
        <v>#DIV/0!</v>
      </c>
      <c r="C43" s="8"/>
    </row>
    <row r="44" spans="1:3" ht="12.75">
      <c r="A44" s="11" t="s">
        <v>87</v>
      </c>
      <c r="B44" s="37" t="e">
        <f>C44/C41</f>
        <v>#DIV/0!</v>
      </c>
      <c r="C44" s="8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BAJO</dc:creator>
  <cp:keywords/>
  <dc:description/>
  <cp:lastModifiedBy>Imserso</cp:lastModifiedBy>
  <cp:lastPrinted>2003-06-24T16:23:32Z</cp:lastPrinted>
  <dcterms:created xsi:type="dcterms:W3CDTF">2002-05-20T11:28:24Z</dcterms:created>
  <dcterms:modified xsi:type="dcterms:W3CDTF">2003-06-16T20:30:27Z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