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09" firstSheet="4" activeTab="9"/>
  </bookViews>
  <sheets>
    <sheet name="1991 1-1 estudios detallados" sheetId="1" r:id="rId1"/>
    <sheet name="1991 1-1 estudios agrupados" sheetId="2" r:id="rId2"/>
    <sheet name="1991 1-1 est agrup %" sheetId="3" r:id="rId3"/>
    <sheet name="1991 5-5 est agrup " sheetId="4" r:id="rId4"/>
    <sheet name="1991 5-5 est agrup %" sheetId="5" r:id="rId5"/>
    <sheet name="2011 1-1 estudios detallados" sheetId="6" r:id="rId6"/>
    <sheet name="2011 1-1 estudios agrupados" sheetId="7" r:id="rId7"/>
    <sheet name="2011 1-1 est agrup %" sheetId="8" r:id="rId8"/>
    <sheet name="2011 5-5 est agrup" sheetId="9" r:id="rId9"/>
    <sheet name="2011 5-5 est agrup %" sheetId="10" r:id="rId10"/>
  </sheets>
  <definedNames/>
  <calcPr fullCalcOnLoad="1"/>
</workbook>
</file>

<file path=xl/sharedStrings.xml><?xml version="1.0" encoding="utf-8"?>
<sst xmlns="http://schemas.openxmlformats.org/spreadsheetml/2006/main" count="642" uniqueCount="210">
  <si>
    <t>@INE 2004. Censos de Población y Viviendas 1991. Resultados definitivos.</t>
  </si>
  <si>
    <t>Ambito geográfico</t>
  </si>
  <si>
    <t>Nacional</t>
  </si>
  <si>
    <t>Colectivo</t>
  </si>
  <si>
    <t>Residentes en viviendas familiares</t>
  </si>
  <si>
    <t>Filas</t>
  </si>
  <si>
    <t>Edad año a año</t>
  </si>
  <si>
    <t>Columnas</t>
  </si>
  <si>
    <t>Sexo, Nivel de estudios (detalle)</t>
  </si>
  <si>
    <t>Unidad de medida</t>
  </si>
  <si>
    <t>Personas</t>
  </si>
  <si>
    <t>Filtros</t>
  </si>
  <si>
    <t>Sexo=Varón,  Sexo=Mujer</t>
  </si>
  <si>
    <t>Sexo</t>
  </si>
  <si>
    <t>Nivel de estudios (detalle)</t>
  </si>
  <si>
    <t>TOTAL</t>
  </si>
  <si>
    <t>No sabe leer ni escribir</t>
  </si>
  <si>
    <t>Sin estudios</t>
  </si>
  <si>
    <t>Estudios primarios o 5 cursos aprobados de EGB o equivalentes</t>
  </si>
  <si>
    <t>Bachiller Elemental, Graduado Escolar, EGB completa o equivalentes</t>
  </si>
  <si>
    <t>Formación Profesional 1er grado, Oficialía Industrial</t>
  </si>
  <si>
    <t>Formación Profesional 2º grado, Maestría Industrial</t>
  </si>
  <si>
    <t>Bachiller Superior, BUP</t>
  </si>
  <si>
    <t>Otras titulaciones medias</t>
  </si>
  <si>
    <t>Arquitecto e Ingeniero Técnico y Diplomado (aprobado completo 3er curso) de Escuelas Técnicas Superiores</t>
  </si>
  <si>
    <t>Diplomado de Escuelas Universitarias y Diplomado (aprobado completo 3er curso) de Facultades y Colegios Universitarios</t>
  </si>
  <si>
    <t>Arquitecto o Ingeniero Superior</t>
  </si>
  <si>
    <t>Licenciado Universitario</t>
  </si>
  <si>
    <t>Titulaciones de Estudios Superiores no universitarios</t>
  </si>
  <si>
    <t>Doctorado</t>
  </si>
  <si>
    <t>Titulaciones de estudios de Posgrado o Especialización para Licenciados</t>
  </si>
  <si>
    <t>Menores de 10 años</t>
  </si>
  <si>
    <t>Varón</t>
  </si>
  <si>
    <t>Mujer</t>
  </si>
  <si>
    <t>Menos de 1 año</t>
  </si>
  <si>
    <t xml:space="preserve">  1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</si>
  <si>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</si>
  <si>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</si>
  <si>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</si>
  <si>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</si>
  <si>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</si>
  <si>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</si>
  <si>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</si>
  <si>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</si>
  <si>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</si>
  <si>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</si>
  <si>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</si>
  <si>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</si>
  <si>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</si>
  <si>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</si>
  <si>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</si>
  <si>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</si>
  <si>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</si>
  <si>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</si>
  <si>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</si>
  <si>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</si>
  <si>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</si>
  <si>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</si>
  <si>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</si>
  <si>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</si>
  <si>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</si>
  <si>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</si>
  <si>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</si>
  <si>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</si>
  <si>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</si>
  <si>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</si>
  <si>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</si>
  <si>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</si>
  <si>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</si>
  <si>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</si>
  <si>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</si>
  <si>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</si>
  <si>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38</t>
  </si>
  <si>
    <t xml:space="preserve"> 39</t>
  </si>
  <si>
    <t xml:space="preserve"> 40</t>
  </si>
  <si>
    <t xml:space="preserve"> 41</t>
  </si>
  <si>
    <t xml:space="preserve"> 42</t>
  </si>
  <si>
    <t xml:space="preserve"> 43</t>
  </si>
  <si>
    <t xml:space="preserve"> 44</t>
  </si>
  <si>
    <t xml:space="preserve"> 45</t>
  </si>
  <si>
    <t xml:space="preserve"> 46</t>
  </si>
  <si>
    <t xml:space="preserve"> 47</t>
  </si>
  <si>
    <t xml:space="preserve"> 48</t>
  </si>
  <si>
    <t xml:space="preserve"> 49</t>
  </si>
  <si>
    <t xml:space="preserve"> 50</t>
  </si>
  <si>
    <t xml:space="preserve"> 51</t>
  </si>
  <si>
    <t xml:space="preserve"> 52</t>
  </si>
  <si>
    <t xml:space="preserve"> 53</t>
  </si>
  <si>
    <t xml:space="preserve"> 54</t>
  </si>
  <si>
    <t xml:space="preserve"> 55</t>
  </si>
  <si>
    <t xml:space="preserve"> 56</t>
  </si>
  <si>
    <t xml:space="preserve"> 57</t>
  </si>
  <si>
    <t xml:space="preserve"> 58</t>
  </si>
  <si>
    <t xml:space="preserve"> 59</t>
  </si>
  <si>
    <t xml:space="preserve"> 60</t>
  </si>
  <si>
    <t xml:space="preserve"> 61</t>
  </si>
  <si>
    <t xml:space="preserve"> 62</t>
  </si>
  <si>
    <t xml:space="preserve"> 63</t>
  </si>
  <si>
    <t xml:space="preserve"> 64</t>
  </si>
  <si>
    <t xml:space="preserve"> 65</t>
  </si>
  <si>
    <t xml:space="preserve"> 66</t>
  </si>
  <si>
    <t xml:space="preserve"> 67</t>
  </si>
  <si>
    <t xml:space="preserve"> 68</t>
  </si>
  <si>
    <t xml:space="preserve"> 69</t>
  </si>
  <si>
    <t xml:space="preserve"> 70</t>
  </si>
  <si>
    <t xml:space="preserve"> 71</t>
  </si>
  <si>
    <t xml:space="preserve"> 72</t>
  </si>
  <si>
    <t xml:space="preserve"> 73</t>
  </si>
  <si>
    <t xml:space="preserve"> 74</t>
  </si>
  <si>
    <t xml:space="preserve"> 75</t>
  </si>
  <si>
    <t xml:space="preserve"> 76</t>
  </si>
  <si>
    <t xml:space="preserve"> 77</t>
  </si>
  <si>
    <t xml:space="preserve"> 78</t>
  </si>
  <si>
    <t xml:space="preserve"> 79</t>
  </si>
  <si>
    <t xml:space="preserve"> 80</t>
  </si>
  <si>
    <t xml:space="preserve"> 81</t>
  </si>
  <si>
    <t xml:space="preserve"> 82</t>
  </si>
  <si>
    <t xml:space="preserve"> 83</t>
  </si>
  <si>
    <t xml:space="preserve"> 84</t>
  </si>
  <si>
    <t xml:space="preserve"> 85</t>
  </si>
  <si>
    <t xml:space="preserve"> 86</t>
  </si>
  <si>
    <t xml:space="preserve"> 87</t>
  </si>
  <si>
    <t xml:space="preserve"> 88</t>
  </si>
  <si>
    <t xml:space="preserve"> 89</t>
  </si>
  <si>
    <t xml:space="preserve"> 90</t>
  </si>
  <si>
    <t xml:space="preserve"> 91</t>
  </si>
  <si>
    <t xml:space="preserve"> 92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</si>
  <si>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</si>
  <si>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</si>
  <si>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</si>
  <si>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</si>
  <si>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</si>
  <si>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</si>
  <si>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</t>
  </si>
  <si>
    <t>100 ó más años</t>
  </si>
  <si>
    <t>Hombres</t>
  </si>
  <si>
    <t>Edad</t>
  </si>
  <si>
    <t>100 y más</t>
  </si>
  <si>
    <t>Analfabetos</t>
  </si>
  <si>
    <t>No aplicable</t>
  </si>
  <si>
    <t>Mujeres</t>
  </si>
  <si>
    <t>TOTAL POB</t>
  </si>
  <si>
    <t>% sobre total de la población</t>
  </si>
  <si>
    <t>@INE 2015. Censos de Población y Viviendas 2011. Resultados definitivos.</t>
  </si>
  <si>
    <t>Colectivo:</t>
  </si>
  <si>
    <t>Residentes en viviendas principales</t>
  </si>
  <si>
    <t>Ámbito Geográfico:</t>
  </si>
  <si>
    <t>Nacional: [[Nacional]]</t>
  </si>
  <si>
    <t>Filas:</t>
  </si>
  <si>
    <t>[Edad año a año]</t>
  </si>
  <si>
    <t>Columnas:</t>
  </si>
  <si>
    <t>[Nivel de estudios (detalle)]</t>
  </si>
  <si>
    <t>Unidades de Medida:</t>
  </si>
  <si>
    <t>[Personas]</t>
  </si>
  <si>
    <t>Fue a la escuela 5 años o más pero no llegó al último curso de ESO, EGB o Bachiller Elemental</t>
  </si>
  <si>
    <t>Llegó al último curso de ESO, EGB o Bachiller Elemental o tiene el Certificado de Escolaridad o de Estudios Primarios</t>
  </si>
  <si>
    <t>Bachiller, BUP, Buchiller Superior, COU, PREU</t>
  </si>
  <si>
    <t>FP grado medio, FP I, Oficialia Industrial o equivalente, Grado Medio de Música y Danza, Certificados de Escuelas Oficiales de Idiomas</t>
  </si>
  <si>
    <t>FP grado superior, FPII, Maestria industrial o equivalente</t>
  </si>
  <si>
    <t>Diplomatura universitaria, Aquitectura Técnica, Ingeniería Técnica o equivalente</t>
  </si>
  <si>
    <t>Grado Universitario o equivalente</t>
  </si>
  <si>
    <t>Licenciatura, Arquitectura, Ingeniería o equivalente</t>
  </si>
  <si>
    <t>Máster oficial univeritario (a partir de 2006) , Especialidades Médicas o análogas</t>
  </si>
  <si>
    <t>No es aplicable</t>
  </si>
  <si>
    <t>90-94</t>
  </si>
  <si>
    <t>95-99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</si>
  <si>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</si>
  <si>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</si>
  <si>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</si>
  <si>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</si>
  <si>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</si>
  <si>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</si>
  <si>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</si>
  <si>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</si>
  <si>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</si>
  <si>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</si>
  <si>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</si>
  <si>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</si>
  <si>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</si>
  <si>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</si>
  <si>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</si>
  <si>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</si>
  <si>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</si>
  <si>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</si>
  <si>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primarios</t>
  </si>
  <si>
    <t>terciarios</t>
  </si>
  <si>
    <t>total</t>
  </si>
  <si>
    <t>secund</t>
  </si>
  <si>
    <t>%horizontales</t>
  </si>
  <si>
    <t>para 100%</t>
  </si>
  <si>
    <t xml:space="preserve"> incremento en %</t>
  </si>
  <si>
    <t>aprox. Los mismos sujetos</t>
  </si>
  <si>
    <t>No aplicado</t>
  </si>
  <si>
    <t>Figura 1b.- Pirámide de población según nivel de estudios. España, 2011</t>
  </si>
  <si>
    <t>Figura 1a.- Pirámide de población según nivel de estudios. España, 1991</t>
  </si>
  <si>
    <t>incremento grupo 70-74 de 2011/50-54 de 1991</t>
  </si>
  <si>
    <t>100+</t>
  </si>
  <si>
    <t>Tabla 1.- Distribución del nivel de estudios en algunas edades. España, 1991 y 2011</t>
  </si>
  <si>
    <t>Nivel de estudios</t>
  </si>
  <si>
    <t xml:space="preserve">Variación porcentual 1991-2011 </t>
  </si>
  <si>
    <t>Primarios</t>
  </si>
  <si>
    <t>Secundarios</t>
  </si>
  <si>
    <t>Total</t>
  </si>
  <si>
    <t>Variación porcentual grupo 70-74 de 2011 / 50-54 de 1991</t>
  </si>
  <si>
    <t>Primarios incluye todos los inferiores, incluso analfabetos</t>
  </si>
  <si>
    <t>Superiores</t>
  </si>
  <si>
    <t>superiores</t>
  </si>
  <si>
    <t>Fuente: INE: Censos de población y vivienda 1991 y 2011.</t>
  </si>
  <si>
    <t>Nota: Estudios primarios incluye los niveles inferiores; se representan aparte los analfabetos.</t>
  </si>
  <si>
    <t>Nota: Primarios o niveles inferiores, incluso analfabetos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</si>
</sst>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#,##0"/>
    <numFmt numFmtId="174" formatCode="0.00000000"/>
    <numFmt numFmtId="175" formatCode="0.0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b/>
      <sz val="18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Arial"/>
      <family val="2"/>
    </font>
    <font>
      <sz val="10"/>
      <color theme="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33" borderId="10" xfId="0" applyFont="1" applyFill="1" applyBorder="1" applyAlignment="1">
      <alignment horizontal="left"/>
    </xf>
    <xf numFmtId="0" fontId="43" fillId="31" borderId="10" xfId="52" applyBorder="1" applyAlignment="1">
      <alignment horizontal="left"/>
    </xf>
    <xf numFmtId="0" fontId="43" fillId="31" borderId="0" xfId="52" applyAlignment="1">
      <alignment/>
    </xf>
    <xf numFmtId="2" fontId="1" fillId="33" borderId="10" xfId="0" applyNumberFormat="1" applyFont="1" applyFill="1" applyBorder="1" applyAlignment="1">
      <alignment horizontal="left" wrapText="1"/>
    </xf>
    <xf numFmtId="2" fontId="34" fillId="20" borderId="10" xfId="33" applyNumberFormat="1" applyBorder="1" applyAlignment="1">
      <alignment horizontal="left" wrapText="1"/>
    </xf>
    <xf numFmtId="2" fontId="42" fillId="30" borderId="10" xfId="47" applyNumberFormat="1" applyBorder="1" applyAlignment="1">
      <alignment horizontal="left" wrapText="1"/>
    </xf>
    <xf numFmtId="0" fontId="34" fillId="20" borderId="0" xfId="33" applyAlignment="1">
      <alignment/>
    </xf>
    <xf numFmtId="0" fontId="42" fillId="30" borderId="0" xfId="47" applyAlignment="1">
      <alignment/>
    </xf>
    <xf numFmtId="0" fontId="39" fillId="29" borderId="1" xfId="44" applyAlignment="1">
      <alignment/>
    </xf>
    <xf numFmtId="0" fontId="39" fillId="29" borderId="1" xfId="44" applyAlignment="1">
      <alignment horizontal="left"/>
    </xf>
    <xf numFmtId="2" fontId="43" fillId="31" borderId="10" xfId="52" applyNumberFormat="1" applyBorder="1" applyAlignment="1">
      <alignment horizontal="left" wrapText="1"/>
    </xf>
    <xf numFmtId="0" fontId="0" fillId="0" borderId="0" xfId="0" applyFont="1" applyAlignment="1">
      <alignment/>
    </xf>
    <xf numFmtId="0" fontId="3" fillId="33" borderId="10" xfId="53" applyFont="1" applyFill="1" applyBorder="1" applyAlignment="1">
      <alignment horizontal="left" vertical="top"/>
      <protection/>
    </xf>
    <xf numFmtId="0" fontId="0" fillId="0" borderId="0" xfId="53">
      <alignment/>
      <protection/>
    </xf>
    <xf numFmtId="0" fontId="0" fillId="0" borderId="0" xfId="53" applyFill="1" applyBorder="1">
      <alignment/>
      <protection/>
    </xf>
    <xf numFmtId="0" fontId="39" fillId="0" borderId="0" xfId="44" applyFill="1" applyBorder="1" applyAlignment="1">
      <alignment/>
    </xf>
    <xf numFmtId="0" fontId="43" fillId="0" borderId="0" xfId="52" applyFill="1" applyBorder="1" applyAlignment="1">
      <alignment/>
    </xf>
    <xf numFmtId="0" fontId="42" fillId="0" borderId="0" xfId="47" applyFill="1" applyBorder="1" applyAlignment="1">
      <alignment/>
    </xf>
    <xf numFmtId="0" fontId="34" fillId="0" borderId="0" xfId="33" applyFill="1" applyBorder="1" applyAlignment="1">
      <alignment/>
    </xf>
    <xf numFmtId="0" fontId="2" fillId="33" borderId="10" xfId="53" applyFont="1" applyFill="1" applyBorder="1" applyAlignment="1">
      <alignment horizontal="left"/>
      <protection/>
    </xf>
    <xf numFmtId="0" fontId="1" fillId="33" borderId="10" xfId="53" applyFont="1" applyFill="1" applyBorder="1" applyAlignment="1">
      <alignment horizontal="left"/>
      <protection/>
    </xf>
    <xf numFmtId="2" fontId="1" fillId="33" borderId="10" xfId="53" applyNumberFormat="1" applyFont="1" applyFill="1" applyBorder="1" applyAlignment="1">
      <alignment horizontal="left" wrapText="1"/>
      <protection/>
    </xf>
    <xf numFmtId="0" fontId="1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17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16" xfId="0" applyFont="1" applyBorder="1" applyAlignment="1">
      <alignment/>
    </xf>
    <xf numFmtId="172" fontId="1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5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11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2" fontId="0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172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53" applyFont="1" applyFill="1" applyBorder="1" applyAlignment="1">
      <alignment horizontal="left"/>
      <protection/>
    </xf>
    <xf numFmtId="0" fontId="51" fillId="34" borderId="29" xfId="0" applyFont="1" applyFill="1" applyBorder="1" applyAlignment="1">
      <alignment horizontal="center" vertical="center"/>
    </xf>
    <xf numFmtId="0" fontId="51" fillId="34" borderId="30" xfId="0" applyFont="1" applyFill="1" applyBorder="1" applyAlignment="1">
      <alignment horizontal="center" vertical="center"/>
    </xf>
    <xf numFmtId="0" fontId="52" fillId="13" borderId="29" xfId="0" applyFont="1" applyFill="1" applyBorder="1" applyAlignment="1">
      <alignment horizontal="center" vertical="center"/>
    </xf>
    <xf numFmtId="0" fontId="52" fillId="13" borderId="3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2875"/>
          <c:w val="0.85525"/>
          <c:h val="0.97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'1991 1-1 est agrup %'!$B$4</c:f>
              <c:strCache>
                <c:ptCount val="1"/>
                <c:pt idx="0">
                  <c:v>Analfabetos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'1991 1-1 est agrup %'!$A$5:$A$105</c:f>
              <c:strCache/>
            </c:strRef>
          </c:cat>
          <c:val>
            <c:numRef>
              <c:f>'1991 1-1 est agrup %'!$B$5:$B$105</c:f>
              <c:numCache/>
            </c:numRef>
          </c:val>
        </c:ser>
        <c:ser>
          <c:idx val="1"/>
          <c:order val="1"/>
          <c:tx>
            <c:strRef>
              <c:f>'1991 1-1 est agrup %'!$C$4</c:f>
              <c:strCache>
                <c:ptCount val="1"/>
                <c:pt idx="0">
                  <c:v>Primarios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'1991 1-1 est agrup %'!$A$5:$A$105</c:f>
              <c:strCache/>
            </c:strRef>
          </c:cat>
          <c:val>
            <c:numRef>
              <c:f>'1991 1-1 est agrup %'!$C$5:$C$105</c:f>
              <c:numCache/>
            </c:numRef>
          </c:val>
        </c:ser>
        <c:ser>
          <c:idx val="2"/>
          <c:order val="2"/>
          <c:tx>
            <c:strRef>
              <c:f>'1991 1-1 est agrup %'!$D$4</c:f>
              <c:strCache>
                <c:ptCount val="1"/>
                <c:pt idx="0">
                  <c:v>Secundarios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'1991 1-1 est agrup %'!$A$5:$A$105</c:f>
              <c:strCache/>
            </c:strRef>
          </c:cat>
          <c:val>
            <c:numRef>
              <c:f>'1991 1-1 est agrup %'!$D$5:$D$105</c:f>
              <c:numCache/>
            </c:numRef>
          </c:val>
        </c:ser>
        <c:ser>
          <c:idx val="3"/>
          <c:order val="3"/>
          <c:tx>
            <c:strRef>
              <c:f>'1991 1-1 est agrup %'!$E$4</c:f>
              <c:strCache>
                <c:ptCount val="1"/>
                <c:pt idx="0">
                  <c:v>Superiores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'1991 1-1 est agrup %'!$A$5:$A$105</c:f>
              <c:strCache/>
            </c:strRef>
          </c:cat>
          <c:val>
            <c:numRef>
              <c:f>'1991 1-1 est agrup %'!$E$5:$E$105</c:f>
              <c:numCache/>
            </c:numRef>
          </c:val>
        </c:ser>
        <c:ser>
          <c:idx val="4"/>
          <c:order val="4"/>
          <c:tx>
            <c:strRef>
              <c:f>'1991 1-1 est agrup %'!$F$4</c:f>
              <c:strCache>
                <c:ptCount val="1"/>
                <c:pt idx="0">
                  <c:v>No aplicable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'1991 1-1 est agrup %'!$A$5:$A$105</c:f>
              <c:strCache/>
            </c:strRef>
          </c:cat>
          <c:val>
            <c:numRef>
              <c:f>'1991 1-1 est agrup %'!$F$5:$F$105</c:f>
              <c:numCache/>
            </c:numRef>
          </c:val>
        </c:ser>
        <c:ser>
          <c:idx val="5"/>
          <c:order val="5"/>
          <c:tx>
            <c:strRef>
              <c:f>'1991 1-1 est agrup %'!$G$4</c:f>
              <c:strCache>
                <c:ptCount val="1"/>
                <c:pt idx="0">
                  <c:v>Analfabetos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'1991 1-1 est agrup %'!$A$5:$A$105</c:f>
              <c:strCache/>
            </c:strRef>
          </c:cat>
          <c:val>
            <c:numRef>
              <c:f>'1991 1-1 est agrup %'!$G$5:$G$105</c:f>
              <c:numCache/>
            </c:numRef>
          </c:val>
        </c:ser>
        <c:ser>
          <c:idx val="6"/>
          <c:order val="6"/>
          <c:tx>
            <c:strRef>
              <c:f>'1991 1-1 est agrup %'!$H$4</c:f>
              <c:strCache>
                <c:ptCount val="1"/>
                <c:pt idx="0">
                  <c:v>Primarios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'1991 1-1 est agrup %'!$A$5:$A$105</c:f>
              <c:strCache/>
            </c:strRef>
          </c:cat>
          <c:val>
            <c:numRef>
              <c:f>'1991 1-1 est agrup %'!$H$5:$H$105</c:f>
              <c:numCache/>
            </c:numRef>
          </c:val>
        </c:ser>
        <c:ser>
          <c:idx val="7"/>
          <c:order val="7"/>
          <c:tx>
            <c:strRef>
              <c:f>'1991 1-1 est agrup %'!$I$4</c:f>
              <c:strCache>
                <c:ptCount val="1"/>
                <c:pt idx="0">
                  <c:v>Secundarios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'1991 1-1 est agrup %'!$A$5:$A$105</c:f>
              <c:strCache/>
            </c:strRef>
          </c:cat>
          <c:val>
            <c:numRef>
              <c:f>'1991 1-1 est agrup %'!$I$5:$I$105</c:f>
              <c:numCache/>
            </c:numRef>
          </c:val>
        </c:ser>
        <c:ser>
          <c:idx val="8"/>
          <c:order val="8"/>
          <c:tx>
            <c:strRef>
              <c:f>'1991 1-1 est agrup %'!$J$4</c:f>
              <c:strCache>
                <c:ptCount val="1"/>
                <c:pt idx="0">
                  <c:v>Superiores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'1991 1-1 est agrup %'!$A$5:$A$105</c:f>
              <c:strCache/>
            </c:strRef>
          </c:cat>
          <c:val>
            <c:numRef>
              <c:f>'1991 1-1 est agrup %'!$J$5:$J$105</c:f>
              <c:numCache/>
            </c:numRef>
          </c:val>
        </c:ser>
        <c:ser>
          <c:idx val="9"/>
          <c:order val="9"/>
          <c:tx>
            <c:strRef>
              <c:f>'1991 1-1 est agrup %'!$K$4</c:f>
              <c:strCache>
                <c:ptCount val="1"/>
                <c:pt idx="0">
                  <c:v>No aplicable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'1991 1-1 est agrup %'!$A$5:$A$105</c:f>
              <c:strCache/>
            </c:strRef>
          </c:cat>
          <c:val>
            <c:numRef>
              <c:f>'1991 1-1 est agrup %'!$K$5:$K$105</c:f>
              <c:numCache/>
            </c:numRef>
          </c:val>
        </c:ser>
        <c:overlap val="100"/>
        <c:gapWidth val="0"/>
        <c:axId val="12842080"/>
        <c:axId val="48469857"/>
      </c:barChart>
      <c:catAx>
        <c:axId val="12842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69857"/>
        <c:crossesAt val="-1"/>
        <c:auto val="1"/>
        <c:lblOffset val="100"/>
        <c:tickLblSkip val="4"/>
        <c:noMultiLvlLbl val="0"/>
      </c:catAx>
      <c:valAx>
        <c:axId val="484698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8420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5"/>
          <c:y val="0.24525"/>
          <c:w val="0.1265"/>
          <c:h val="0.5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Pirámide de población según nivel educativo. España, 1991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035"/>
          <c:w val="0.74425"/>
          <c:h val="0.84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'1991 5-5 est agrup %'!$D$5</c:f>
              <c:strCache>
                <c:ptCount val="1"/>
                <c:pt idx="0">
                  <c:v>Analfabetos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cat>
            <c:strRef>
              <c:f>'1991 5-5 est agrup %'!$B$6:$B$26</c:f>
              <c:strCache/>
            </c:strRef>
          </c:cat>
          <c:val>
            <c:numRef>
              <c:f>'1991 5-5 est agrup %'!$D$6:$D$26</c:f>
              <c:numCache/>
            </c:numRef>
          </c:val>
        </c:ser>
        <c:ser>
          <c:idx val="2"/>
          <c:order val="1"/>
          <c:tx>
            <c:strRef>
              <c:f>'1991 5-5 est agrup %'!$E$5</c:f>
              <c:strCache>
                <c:ptCount val="1"/>
                <c:pt idx="0">
                  <c:v>Primarios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cat>
            <c:strRef>
              <c:f>'1991 5-5 est agrup %'!$B$6:$B$26</c:f>
              <c:strCache/>
            </c:strRef>
          </c:cat>
          <c:val>
            <c:numRef>
              <c:f>'1991 5-5 est agrup %'!$E$6:$E$26</c:f>
              <c:numCache/>
            </c:numRef>
          </c:val>
        </c:ser>
        <c:ser>
          <c:idx val="3"/>
          <c:order val="2"/>
          <c:tx>
            <c:strRef>
              <c:f>'1991 5-5 est agrup %'!$F$5</c:f>
              <c:strCache>
                <c:ptCount val="1"/>
                <c:pt idx="0">
                  <c:v>Secundarios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cat>
            <c:strRef>
              <c:f>'1991 5-5 est agrup %'!$B$6:$B$26</c:f>
              <c:strCache/>
            </c:strRef>
          </c:cat>
          <c:val>
            <c:numRef>
              <c:f>'1991 5-5 est agrup %'!$F$6:$F$26</c:f>
              <c:numCache/>
            </c:numRef>
          </c:val>
        </c:ser>
        <c:ser>
          <c:idx val="4"/>
          <c:order val="3"/>
          <c:tx>
            <c:strRef>
              <c:f>'1991 5-5 est agrup %'!$G$5</c:f>
              <c:strCache>
                <c:ptCount val="1"/>
                <c:pt idx="0">
                  <c:v>Superiores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'1991 5-5 est agrup %'!$B$6:$B$26</c:f>
              <c:strCache/>
            </c:strRef>
          </c:cat>
          <c:val>
            <c:numRef>
              <c:f>'1991 5-5 est agrup %'!$G$6:$G$26</c:f>
              <c:numCache/>
            </c:numRef>
          </c:val>
        </c:ser>
        <c:ser>
          <c:idx val="5"/>
          <c:order val="4"/>
          <c:tx>
            <c:strRef>
              <c:f>'1991 5-5 est agrup %'!$H$5</c:f>
              <c:strCache>
                <c:ptCount val="1"/>
                <c:pt idx="0">
                  <c:v>No aplicado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cat>
            <c:strRef>
              <c:f>'1991 5-5 est agrup %'!$B$6:$B$26</c:f>
              <c:strCache/>
            </c:strRef>
          </c:cat>
          <c:val>
            <c:numRef>
              <c:f>'1991 5-5 est agrup %'!$H$6:$H$26</c:f>
              <c:numCache/>
            </c:numRef>
          </c:val>
        </c:ser>
        <c:ser>
          <c:idx val="7"/>
          <c:order val="5"/>
          <c:tx>
            <c:strRef>
              <c:f>'1991 5-5 est agrup %'!$J$5</c:f>
              <c:strCache>
                <c:ptCount val="1"/>
                <c:pt idx="0">
                  <c:v>Analfabetos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cat>
            <c:strRef>
              <c:f>'1991 5-5 est agrup %'!$B$6:$B$26</c:f>
              <c:strCache/>
            </c:strRef>
          </c:cat>
          <c:val>
            <c:numRef>
              <c:f>'1991 5-5 est agrup %'!$J$6:$J$26</c:f>
              <c:numCache/>
            </c:numRef>
          </c:val>
        </c:ser>
        <c:ser>
          <c:idx val="8"/>
          <c:order val="6"/>
          <c:tx>
            <c:strRef>
              <c:f>'1991 5-5 est agrup %'!$K$5</c:f>
              <c:strCache>
                <c:ptCount val="1"/>
                <c:pt idx="0">
                  <c:v>Primarios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cat>
            <c:strRef>
              <c:f>'1991 5-5 est agrup %'!$B$6:$B$26</c:f>
              <c:strCache/>
            </c:strRef>
          </c:cat>
          <c:val>
            <c:numRef>
              <c:f>'1991 5-5 est agrup %'!$K$6:$K$26</c:f>
              <c:numCache/>
            </c:numRef>
          </c:val>
        </c:ser>
        <c:ser>
          <c:idx val="9"/>
          <c:order val="7"/>
          <c:tx>
            <c:strRef>
              <c:f>'1991 5-5 est agrup %'!$L$5</c:f>
              <c:strCache>
                <c:ptCount val="1"/>
                <c:pt idx="0">
                  <c:v>Secundarios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cat>
            <c:strRef>
              <c:f>'1991 5-5 est agrup %'!$B$6:$B$26</c:f>
              <c:strCache/>
            </c:strRef>
          </c:cat>
          <c:val>
            <c:numRef>
              <c:f>'1991 5-5 est agrup %'!$L$6:$L$26</c:f>
              <c:numCache/>
            </c:numRef>
          </c:val>
        </c:ser>
        <c:ser>
          <c:idx val="10"/>
          <c:order val="8"/>
          <c:tx>
            <c:strRef>
              <c:f>'1991 5-5 est agrup %'!$M$5</c:f>
              <c:strCache>
                <c:ptCount val="1"/>
                <c:pt idx="0">
                  <c:v>Superiores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'1991 5-5 est agrup %'!$B$6:$B$26</c:f>
              <c:strCache/>
            </c:strRef>
          </c:cat>
          <c:val>
            <c:numRef>
              <c:f>'1991 5-5 est agrup %'!$M$6:$M$26</c:f>
              <c:numCache/>
            </c:numRef>
          </c:val>
        </c:ser>
        <c:ser>
          <c:idx val="11"/>
          <c:order val="9"/>
          <c:tx>
            <c:strRef>
              <c:f>'1991 5-5 est agrup %'!$N$5</c:f>
              <c:strCache>
                <c:ptCount val="1"/>
                <c:pt idx="0">
                  <c:v>No aplicado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'1991 5-5 est agrup %'!$B$6:$B$26</c:f>
              <c:strCache/>
            </c:strRef>
          </c:cat>
          <c:val>
            <c:numRef>
              <c:f>'1991 5-5 est agrup %'!$N$6:$N$26</c:f>
              <c:numCache/>
            </c:numRef>
          </c:val>
        </c:ser>
        <c:overlap val="100"/>
        <c:gapWidth val="0"/>
        <c:axId val="33575530"/>
        <c:axId val="33744315"/>
      </c:barChart>
      <c:catAx>
        <c:axId val="33575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3744315"/>
        <c:crossesAt val="-5"/>
        <c:auto val="1"/>
        <c:lblOffset val="100"/>
        <c:tickLblSkip val="1"/>
        <c:noMultiLvlLbl val="0"/>
      </c:catAx>
      <c:valAx>
        <c:axId val="337443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7553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75"/>
          <c:y val="0.2065"/>
          <c:w val="0.17575"/>
          <c:h val="0.5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2875"/>
          <c:w val="0.852"/>
          <c:h val="0.97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'2011 1-1 est agrup %'!$B$4</c:f>
              <c:strCache>
                <c:ptCount val="1"/>
                <c:pt idx="0">
                  <c:v>Analfabetos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 1-1 est agrup %'!$A$5:$A$105</c:f>
              <c:strCache/>
            </c:strRef>
          </c:cat>
          <c:val>
            <c:numRef>
              <c:f>'2011 1-1 est agrup %'!$B$5:$B$105</c:f>
              <c:numCache/>
            </c:numRef>
          </c:val>
        </c:ser>
        <c:ser>
          <c:idx val="1"/>
          <c:order val="1"/>
          <c:tx>
            <c:strRef>
              <c:f>'2011 1-1 est agrup %'!$C$4</c:f>
              <c:strCache>
                <c:ptCount val="1"/>
                <c:pt idx="0">
                  <c:v>Primarios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 1-1 est agrup %'!$A$5:$A$105</c:f>
              <c:strCache/>
            </c:strRef>
          </c:cat>
          <c:val>
            <c:numRef>
              <c:f>'2011 1-1 est agrup %'!$C$5:$C$105</c:f>
              <c:numCache/>
            </c:numRef>
          </c:val>
        </c:ser>
        <c:ser>
          <c:idx val="2"/>
          <c:order val="2"/>
          <c:tx>
            <c:strRef>
              <c:f>'2011 1-1 est agrup %'!$D$4</c:f>
              <c:strCache>
                <c:ptCount val="1"/>
                <c:pt idx="0">
                  <c:v>Secundarios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 1-1 est agrup %'!$A$5:$A$105</c:f>
              <c:strCache/>
            </c:strRef>
          </c:cat>
          <c:val>
            <c:numRef>
              <c:f>'2011 1-1 est agrup %'!$D$5:$D$105</c:f>
              <c:numCache/>
            </c:numRef>
          </c:val>
        </c:ser>
        <c:ser>
          <c:idx val="3"/>
          <c:order val="3"/>
          <c:tx>
            <c:strRef>
              <c:f>'2011 1-1 est agrup %'!$E$4</c:f>
              <c:strCache>
                <c:ptCount val="1"/>
                <c:pt idx="0">
                  <c:v>Superiores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 1-1 est agrup %'!$A$5:$A$105</c:f>
              <c:strCache/>
            </c:strRef>
          </c:cat>
          <c:val>
            <c:numRef>
              <c:f>'2011 1-1 est agrup %'!$E$5:$E$105</c:f>
              <c:numCache/>
            </c:numRef>
          </c:val>
        </c:ser>
        <c:ser>
          <c:idx val="4"/>
          <c:order val="4"/>
          <c:tx>
            <c:strRef>
              <c:f>'2011 1-1 est agrup %'!$F$4</c:f>
              <c:strCache>
                <c:ptCount val="1"/>
                <c:pt idx="0">
                  <c:v>No aplicable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 1-1 est agrup %'!$A$5:$A$105</c:f>
              <c:strCache/>
            </c:strRef>
          </c:cat>
          <c:val>
            <c:numRef>
              <c:f>'2011 1-1 est agrup %'!$F$5:$F$105</c:f>
              <c:numCache/>
            </c:numRef>
          </c:val>
        </c:ser>
        <c:ser>
          <c:idx val="5"/>
          <c:order val="5"/>
          <c:tx>
            <c:strRef>
              <c:f>'2011 1-1 est agrup %'!$G$4</c:f>
              <c:strCache>
                <c:ptCount val="1"/>
                <c:pt idx="0">
                  <c:v>Analfabetos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 1-1 est agrup %'!$A$5:$A$105</c:f>
              <c:strCache/>
            </c:strRef>
          </c:cat>
          <c:val>
            <c:numRef>
              <c:f>'2011 1-1 est agrup %'!$G$5:$G$105</c:f>
              <c:numCache/>
            </c:numRef>
          </c:val>
        </c:ser>
        <c:ser>
          <c:idx val="6"/>
          <c:order val="6"/>
          <c:tx>
            <c:strRef>
              <c:f>'2011 1-1 est agrup %'!$H$4</c:f>
              <c:strCache>
                <c:ptCount val="1"/>
                <c:pt idx="0">
                  <c:v>Primarios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 1-1 est agrup %'!$A$5:$A$105</c:f>
              <c:strCache/>
            </c:strRef>
          </c:cat>
          <c:val>
            <c:numRef>
              <c:f>'2011 1-1 est agrup %'!$H$5:$H$105</c:f>
              <c:numCache/>
            </c:numRef>
          </c:val>
        </c:ser>
        <c:ser>
          <c:idx val="7"/>
          <c:order val="7"/>
          <c:tx>
            <c:strRef>
              <c:f>'2011 1-1 est agrup %'!$I$4</c:f>
              <c:strCache>
                <c:ptCount val="1"/>
                <c:pt idx="0">
                  <c:v>Secundarios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 1-1 est agrup %'!$A$5:$A$105</c:f>
              <c:strCache/>
            </c:strRef>
          </c:cat>
          <c:val>
            <c:numRef>
              <c:f>'2011 1-1 est agrup %'!$I$5:$I$105</c:f>
              <c:numCache/>
            </c:numRef>
          </c:val>
        </c:ser>
        <c:ser>
          <c:idx val="8"/>
          <c:order val="8"/>
          <c:tx>
            <c:strRef>
              <c:f>'2011 1-1 est agrup %'!$J$4</c:f>
              <c:strCache>
                <c:ptCount val="1"/>
                <c:pt idx="0">
                  <c:v>Superiores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 1-1 est agrup %'!$A$5:$A$105</c:f>
              <c:strCache/>
            </c:strRef>
          </c:cat>
          <c:val>
            <c:numRef>
              <c:f>'2011 1-1 est agrup %'!$J$5:$J$105</c:f>
              <c:numCache/>
            </c:numRef>
          </c:val>
        </c:ser>
        <c:ser>
          <c:idx val="9"/>
          <c:order val="9"/>
          <c:tx>
            <c:strRef>
              <c:f>'2011 1-1 est agrup %'!$K$4</c:f>
              <c:strCache>
                <c:ptCount val="1"/>
                <c:pt idx="0">
                  <c:v>No aplicable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 1-1 est agrup %'!$A$5:$A$105</c:f>
              <c:strCache/>
            </c:strRef>
          </c:cat>
          <c:val>
            <c:numRef>
              <c:f>'2011 1-1 est agrup %'!$K$5:$K$105</c:f>
              <c:numCache/>
            </c:numRef>
          </c:val>
        </c:ser>
        <c:overlap val="100"/>
        <c:gapWidth val="0"/>
        <c:axId val="35263380"/>
        <c:axId val="48934965"/>
      </c:barChart>
      <c:catAx>
        <c:axId val="35263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34965"/>
        <c:crossesAt val="-1"/>
        <c:auto val="1"/>
        <c:lblOffset val="100"/>
        <c:tickLblSkip val="4"/>
        <c:noMultiLvlLbl val="0"/>
      </c:catAx>
      <c:valAx>
        <c:axId val="489349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63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5"/>
          <c:y val="0.24525"/>
          <c:w val="0.1265"/>
          <c:h val="0.5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1725"/>
          <c:w val="0.80175"/>
          <c:h val="0.811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'2011 5-5 est agrup %'!$D$5</c:f>
              <c:strCache>
                <c:ptCount val="1"/>
                <c:pt idx="0">
                  <c:v>Analfabetos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cat>
            <c:strRef>
              <c:f>'2011 5-5 est agrup %'!$B$6:$B$26</c:f>
              <c:strCache/>
            </c:strRef>
          </c:cat>
          <c:val>
            <c:numRef>
              <c:f>'2011 5-5 est agrup %'!$D$6:$D$26</c:f>
              <c:numCache/>
            </c:numRef>
          </c:val>
        </c:ser>
        <c:ser>
          <c:idx val="2"/>
          <c:order val="1"/>
          <c:tx>
            <c:strRef>
              <c:f>'2011 5-5 est agrup %'!$E$5</c:f>
              <c:strCache>
                <c:ptCount val="1"/>
                <c:pt idx="0">
                  <c:v>Primarios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cat>
            <c:strRef>
              <c:f>'2011 5-5 est agrup %'!$B$6:$B$26</c:f>
              <c:strCache/>
            </c:strRef>
          </c:cat>
          <c:val>
            <c:numRef>
              <c:f>'2011 5-5 est agrup %'!$E$6:$E$26</c:f>
              <c:numCache/>
            </c:numRef>
          </c:val>
        </c:ser>
        <c:ser>
          <c:idx val="3"/>
          <c:order val="2"/>
          <c:tx>
            <c:strRef>
              <c:f>'2011 5-5 est agrup %'!$F$5</c:f>
              <c:strCache>
                <c:ptCount val="1"/>
                <c:pt idx="0">
                  <c:v>Secundarios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cat>
            <c:strRef>
              <c:f>'2011 5-5 est agrup %'!$B$6:$B$26</c:f>
              <c:strCache/>
            </c:strRef>
          </c:cat>
          <c:val>
            <c:numRef>
              <c:f>'2011 5-5 est agrup %'!$F$6:$F$26</c:f>
              <c:numCache/>
            </c:numRef>
          </c:val>
        </c:ser>
        <c:ser>
          <c:idx val="4"/>
          <c:order val="3"/>
          <c:tx>
            <c:strRef>
              <c:f>'2011 5-5 est agrup %'!$G$5</c:f>
              <c:strCache>
                <c:ptCount val="1"/>
                <c:pt idx="0">
                  <c:v>Superiores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 5-5 est agrup %'!$B$6:$B$26</c:f>
              <c:strCache/>
            </c:strRef>
          </c:cat>
          <c:val>
            <c:numRef>
              <c:f>'2011 5-5 est agrup %'!$G$6:$G$26</c:f>
              <c:numCache/>
            </c:numRef>
          </c:val>
        </c:ser>
        <c:ser>
          <c:idx val="5"/>
          <c:order val="4"/>
          <c:tx>
            <c:strRef>
              <c:f>'2011 5-5 est agrup %'!$H$5</c:f>
              <c:strCache>
                <c:ptCount val="1"/>
                <c:pt idx="0">
                  <c:v>No aplicado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cat>
            <c:strRef>
              <c:f>'2011 5-5 est agrup %'!$B$6:$B$26</c:f>
              <c:strCache/>
            </c:strRef>
          </c:cat>
          <c:val>
            <c:numRef>
              <c:f>'2011 5-5 est agrup %'!$H$6:$H$26</c:f>
              <c:numCache/>
            </c:numRef>
          </c:val>
        </c:ser>
        <c:ser>
          <c:idx val="7"/>
          <c:order val="5"/>
          <c:tx>
            <c:strRef>
              <c:f>'2011 5-5 est agrup %'!$J$5</c:f>
              <c:strCache>
                <c:ptCount val="1"/>
                <c:pt idx="0">
                  <c:v>Analfabetos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cat>
            <c:strRef>
              <c:f>'2011 5-5 est agrup %'!$B$6:$B$26</c:f>
              <c:strCache/>
            </c:strRef>
          </c:cat>
          <c:val>
            <c:numRef>
              <c:f>'2011 5-5 est agrup %'!$J$6:$J$26</c:f>
              <c:numCache/>
            </c:numRef>
          </c:val>
        </c:ser>
        <c:ser>
          <c:idx val="8"/>
          <c:order val="6"/>
          <c:tx>
            <c:strRef>
              <c:f>'2011 5-5 est agrup %'!$K$5</c:f>
              <c:strCache>
                <c:ptCount val="1"/>
                <c:pt idx="0">
                  <c:v>Primarios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cat>
            <c:strRef>
              <c:f>'2011 5-5 est agrup %'!$B$6:$B$26</c:f>
              <c:strCache/>
            </c:strRef>
          </c:cat>
          <c:val>
            <c:numRef>
              <c:f>'2011 5-5 est agrup %'!$K$6:$K$26</c:f>
              <c:numCache/>
            </c:numRef>
          </c:val>
        </c:ser>
        <c:ser>
          <c:idx val="9"/>
          <c:order val="7"/>
          <c:tx>
            <c:strRef>
              <c:f>'2011 5-5 est agrup %'!$L$5</c:f>
              <c:strCache>
                <c:ptCount val="1"/>
                <c:pt idx="0">
                  <c:v>Secundarios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cat>
            <c:strRef>
              <c:f>'2011 5-5 est agrup %'!$B$6:$B$26</c:f>
              <c:strCache/>
            </c:strRef>
          </c:cat>
          <c:val>
            <c:numRef>
              <c:f>'2011 5-5 est agrup %'!$L$6:$L$26</c:f>
              <c:numCache/>
            </c:numRef>
          </c:val>
        </c:ser>
        <c:ser>
          <c:idx val="10"/>
          <c:order val="8"/>
          <c:tx>
            <c:strRef>
              <c:f>'2011 5-5 est agrup %'!$M$5</c:f>
              <c:strCache>
                <c:ptCount val="1"/>
                <c:pt idx="0">
                  <c:v>Superiores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 5-5 est agrup %'!$B$6:$B$26</c:f>
              <c:strCache/>
            </c:strRef>
          </c:cat>
          <c:val>
            <c:numRef>
              <c:f>'2011 5-5 est agrup %'!$M$6:$M$26</c:f>
              <c:numCache/>
            </c:numRef>
          </c:val>
        </c:ser>
        <c:ser>
          <c:idx val="11"/>
          <c:order val="9"/>
          <c:tx>
            <c:strRef>
              <c:f>'2011 5-5 est agrup %'!$N$5</c:f>
              <c:strCache>
                <c:ptCount val="1"/>
                <c:pt idx="0">
                  <c:v>No aplicado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 5-5 est agrup %'!$B$6:$B$26</c:f>
              <c:strCache/>
            </c:strRef>
          </c:cat>
          <c:val>
            <c:numRef>
              <c:f>'2011 5-5 est agrup %'!$N$6:$N$26</c:f>
              <c:numCache/>
            </c:numRef>
          </c:val>
        </c:ser>
        <c:overlap val="100"/>
        <c:gapWidth val="15"/>
        <c:axId val="37761502"/>
        <c:axId val="4309199"/>
      </c:barChart>
      <c:catAx>
        <c:axId val="37761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309199"/>
        <c:crossesAt val="-5"/>
        <c:auto val="1"/>
        <c:lblOffset val="100"/>
        <c:tickLblSkip val="1"/>
        <c:noMultiLvlLbl val="0"/>
      </c:catAx>
      <c:valAx>
        <c:axId val="43091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6150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21625"/>
          <c:w val="0.113"/>
          <c:h val="0.5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10625"/>
          <c:w val="0.7155"/>
          <c:h val="0.831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'1991 5-5 est agrup %'!$D$5</c:f>
              <c:strCache>
                <c:ptCount val="1"/>
                <c:pt idx="0">
                  <c:v>Analfabetos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cat>
            <c:strRef>
              <c:f>'1991 5-5 est agrup %'!$B$6:$B$26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'1991 5-5 est agrup %'!$D$6:$D$26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-0.01784142248496213</c:v>
                </c:pt>
                <c:pt idx="3">
                  <c:v>-0.019301881451800826</c:v>
                </c:pt>
                <c:pt idx="4">
                  <c:v>-0.018721841011070564</c:v>
                </c:pt>
                <c:pt idx="5">
                  <c:v>-0.020169352646642963</c:v>
                </c:pt>
                <c:pt idx="6">
                  <c:v>-0.021901705570073975</c:v>
                </c:pt>
                <c:pt idx="7">
                  <c:v>-0.02504013866902522</c:v>
                </c:pt>
                <c:pt idx="8">
                  <c:v>-0.028510023448393762</c:v>
                </c:pt>
                <c:pt idx="9">
                  <c:v>-0.03599875985282199</c:v>
                </c:pt>
                <c:pt idx="10">
                  <c:v>-0.05970014446891173</c:v>
                </c:pt>
                <c:pt idx="11">
                  <c:v>-0.09291781756573238</c:v>
                </c:pt>
                <c:pt idx="12">
                  <c:v>-0.10616811638366433</c:v>
                </c:pt>
                <c:pt idx="13">
                  <c:v>-0.09739241525136583</c:v>
                </c:pt>
                <c:pt idx="14">
                  <c:v>-0.07168678375525277</c:v>
                </c:pt>
                <c:pt idx="15">
                  <c:v>-0.06265472546388151</c:v>
                </c:pt>
                <c:pt idx="16">
                  <c:v>-0.05333264695214514</c:v>
                </c:pt>
                <c:pt idx="17">
                  <c:v>-0.027324047904400635</c:v>
                </c:pt>
                <c:pt idx="18">
                  <c:v>-0.007972966593787866</c:v>
                </c:pt>
                <c:pt idx="19">
                  <c:v>-0.0014112591080267577</c:v>
                </c:pt>
                <c:pt idx="20">
                  <c:v>-0.0002252835640336292</c:v>
                </c:pt>
              </c:numCache>
            </c:numRef>
          </c:val>
        </c:ser>
        <c:ser>
          <c:idx val="2"/>
          <c:order val="1"/>
          <c:tx>
            <c:strRef>
              <c:f>'1991 5-5 est agrup %'!$E$5</c:f>
              <c:strCache>
                <c:ptCount val="1"/>
                <c:pt idx="0">
                  <c:v>Primarios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cat>
            <c:strRef>
              <c:f>'1991 5-5 est agrup %'!$B$6:$B$26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'1991 5-5 est agrup %'!$E$6:$E$26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-3.6468255979200577</c:v>
                </c:pt>
                <c:pt idx="3">
                  <c:v>-0.9479777006559921</c:v>
                </c:pt>
                <c:pt idx="4">
                  <c:v>-0.9410793625573072</c:v>
                </c:pt>
                <c:pt idx="5">
                  <c:v>-1.0693071419524944</c:v>
                </c:pt>
                <c:pt idx="6">
                  <c:v>-1.3286344188177341</c:v>
                </c:pt>
                <c:pt idx="7">
                  <c:v>-1.5342768813203853</c:v>
                </c:pt>
                <c:pt idx="8">
                  <c:v>-1.7546145648102878</c:v>
                </c:pt>
                <c:pt idx="9">
                  <c:v>-1.7768787956558183</c:v>
                </c:pt>
                <c:pt idx="10">
                  <c:v>-1.7707806026293906</c:v>
                </c:pt>
                <c:pt idx="11">
                  <c:v>-2.12830561875076</c:v>
                </c:pt>
                <c:pt idx="12">
                  <c:v>-2.037650994690377</c:v>
                </c:pt>
                <c:pt idx="13">
                  <c:v>-1.7453365072248568</c:v>
                </c:pt>
                <c:pt idx="14">
                  <c:v>-1.1585064859785452</c:v>
                </c:pt>
                <c:pt idx="15">
                  <c:v>-0.8398286425885838</c:v>
                </c:pt>
                <c:pt idx="16">
                  <c:v>-0.5101196729597343</c:v>
                </c:pt>
                <c:pt idx="17">
                  <c:v>-0.21031127015727927</c:v>
                </c:pt>
                <c:pt idx="18">
                  <c:v>-0.050818275220229574</c:v>
                </c:pt>
                <c:pt idx="19">
                  <c:v>-0.00759231505455863</c:v>
                </c:pt>
                <c:pt idx="20">
                  <c:v>-0.0012170491390322497</c:v>
                </c:pt>
              </c:numCache>
            </c:numRef>
          </c:val>
        </c:ser>
        <c:ser>
          <c:idx val="3"/>
          <c:order val="2"/>
          <c:tx>
            <c:strRef>
              <c:f>'1991 5-5 est agrup %'!$F$5</c:f>
              <c:strCache>
                <c:ptCount val="1"/>
                <c:pt idx="0">
                  <c:v>Secundarios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cat>
            <c:strRef>
              <c:f>'1991 5-5 est agrup %'!$B$6:$B$26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'1991 5-5 est agrup %'!$F$6:$F$26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-0.42140196965678983</c:v>
                </c:pt>
                <c:pt idx="3">
                  <c:v>-3.446600298819227</c:v>
                </c:pt>
                <c:pt idx="4">
                  <c:v>-3.0496428905932125</c:v>
                </c:pt>
                <c:pt idx="5">
                  <c:v>-2.4107464713925997</c:v>
                </c:pt>
                <c:pt idx="6">
                  <c:v>-1.8023565541216444</c:v>
                </c:pt>
                <c:pt idx="7">
                  <c:v>-1.2333912605565742</c:v>
                </c:pt>
                <c:pt idx="8">
                  <c:v>-0.9361075873510477</c:v>
                </c:pt>
                <c:pt idx="9">
                  <c:v>-0.710619455483411</c:v>
                </c:pt>
                <c:pt idx="10">
                  <c:v>-0.46846551880979226</c:v>
                </c:pt>
                <c:pt idx="11">
                  <c:v>-0.40574346722332594</c:v>
                </c:pt>
                <c:pt idx="12">
                  <c:v>-0.2945776809708696</c:v>
                </c:pt>
                <c:pt idx="13">
                  <c:v>-0.2199622108831797</c:v>
                </c:pt>
                <c:pt idx="14">
                  <c:v>-0.13558186355444588</c:v>
                </c:pt>
                <c:pt idx="15">
                  <c:v>-0.08640013100627668</c:v>
                </c:pt>
                <c:pt idx="16">
                  <c:v>-0.03888601472520701</c:v>
                </c:pt>
                <c:pt idx="17">
                  <c:v>-0.01543839780193675</c:v>
                </c:pt>
                <c:pt idx="18">
                  <c:v>-0.0038091048585456155</c:v>
                </c:pt>
                <c:pt idx="19">
                  <c:v>-0.0005437879131846222</c:v>
                </c:pt>
                <c:pt idx="20">
                  <c:v>-0.00020715730026080845</c:v>
                </c:pt>
              </c:numCache>
            </c:numRef>
          </c:val>
        </c:ser>
        <c:ser>
          <c:idx val="4"/>
          <c:order val="3"/>
          <c:tx>
            <c:strRef>
              <c:f>'1991 5-5 est agrup %'!$G$5</c:f>
              <c:strCache>
                <c:ptCount val="1"/>
                <c:pt idx="0">
                  <c:v>Superiores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'1991 5-5 est agrup %'!$B$6:$B$26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'1991 5-5 est agrup %'!$G$6:$G$26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-0.25537057243025835</c:v>
                </c:pt>
                <c:pt idx="5">
                  <c:v>-0.5573618952842117</c:v>
                </c:pt>
                <c:pt idx="6">
                  <c:v>-0.5576803996333627</c:v>
                </c:pt>
                <c:pt idx="7">
                  <c:v>-0.44997931922776835</c:v>
                </c:pt>
                <c:pt idx="8">
                  <c:v>-0.3760578260959521</c:v>
                </c:pt>
                <c:pt idx="9">
                  <c:v>-0.28788908963869875</c:v>
                </c:pt>
                <c:pt idx="10">
                  <c:v>-0.18695169508661985</c:v>
                </c:pt>
                <c:pt idx="11">
                  <c:v>-0.17000881739153897</c:v>
                </c:pt>
                <c:pt idx="12">
                  <c:v>-0.1380858774213484</c:v>
                </c:pt>
                <c:pt idx="13">
                  <c:v>-0.10407064871852365</c:v>
                </c:pt>
                <c:pt idx="14">
                  <c:v>-0.06923455921341544</c:v>
                </c:pt>
                <c:pt idx="15">
                  <c:v>-0.052066397954300944</c:v>
                </c:pt>
                <c:pt idx="16">
                  <c:v>-0.026881249175093158</c:v>
                </c:pt>
                <c:pt idx="17">
                  <c:v>-0.010497696190716468</c:v>
                </c:pt>
                <c:pt idx="18">
                  <c:v>-0.0026593818420981284</c:v>
                </c:pt>
                <c:pt idx="19">
                  <c:v>-0.00047387232434659935</c:v>
                </c:pt>
                <c:pt idx="20">
                  <c:v>-5.437879131846222E-05</c:v>
                </c:pt>
              </c:numCache>
            </c:numRef>
          </c:val>
        </c:ser>
        <c:ser>
          <c:idx val="5"/>
          <c:order val="4"/>
          <c:tx>
            <c:strRef>
              <c:f>'1991 5-5 est agrup %'!$H$5</c:f>
              <c:strCache>
                <c:ptCount val="1"/>
                <c:pt idx="0">
                  <c:v>No aplicado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'1991 5-5 est agrup %'!$B$6:$B$26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'1991 5-5 est agrup %'!$H$6:$H$26</c:f>
              <c:numCache>
                <c:ptCount val="21"/>
                <c:pt idx="0">
                  <c:v>-2.669522191945895</c:v>
                </c:pt>
                <c:pt idx="1">
                  <c:v>-3.232044893472854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7"/>
          <c:order val="5"/>
          <c:tx>
            <c:strRef>
              <c:f>'1991 5-5 est agrup %'!$J$5</c:f>
              <c:strCache>
                <c:ptCount val="1"/>
                <c:pt idx="0">
                  <c:v>Analfabetos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cat>
            <c:strRef>
              <c:f>'1991 5-5 est agrup %'!$B$6:$B$26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'1991 5-5 est agrup %'!$J$6:$J$26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0.0156947549610095</c:v>
                </c:pt>
                <c:pt idx="3">
                  <c:v>0.016797867584898304</c:v>
                </c:pt>
                <c:pt idx="4">
                  <c:v>0.01742710788444051</c:v>
                </c:pt>
                <c:pt idx="5">
                  <c:v>0.02115593928913506</c:v>
                </c:pt>
                <c:pt idx="6">
                  <c:v>0.027637373321045107</c:v>
                </c:pt>
                <c:pt idx="7">
                  <c:v>0.036431200717116426</c:v>
                </c:pt>
                <c:pt idx="8">
                  <c:v>0.05418199188321445</c:v>
                </c:pt>
                <c:pt idx="9">
                  <c:v>0.08752654882644482</c:v>
                </c:pt>
                <c:pt idx="10">
                  <c:v>0.15508313390774772</c:v>
                </c:pt>
                <c:pt idx="11">
                  <c:v>0.2333963618050931</c:v>
                </c:pt>
                <c:pt idx="12">
                  <c:v>0.24711535401486515</c:v>
                </c:pt>
                <c:pt idx="13">
                  <c:v>0.23787354895697982</c:v>
                </c:pt>
                <c:pt idx="14">
                  <c:v>0.2481822141112083</c:v>
                </c:pt>
                <c:pt idx="15">
                  <c:v>0.26407894743997207</c:v>
                </c:pt>
                <c:pt idx="16">
                  <c:v>0.22525507990484334</c:v>
                </c:pt>
                <c:pt idx="17">
                  <c:v>0.12261640602437253</c:v>
                </c:pt>
                <c:pt idx="18">
                  <c:v>0.03940390797585903</c:v>
                </c:pt>
                <c:pt idx="19">
                  <c:v>0.007941892998748744</c:v>
                </c:pt>
                <c:pt idx="20">
                  <c:v>0.0013594697829615555</c:v>
                </c:pt>
              </c:numCache>
            </c:numRef>
          </c:val>
        </c:ser>
        <c:ser>
          <c:idx val="8"/>
          <c:order val="6"/>
          <c:tx>
            <c:strRef>
              <c:f>'1991 5-5 est agrup %'!$K$5</c:f>
              <c:strCache>
                <c:ptCount val="1"/>
                <c:pt idx="0">
                  <c:v>Primarios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cat>
            <c:strRef>
              <c:f>'1991 5-5 est agrup %'!$B$6:$B$26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'1991 5-5 est agrup %'!$K$6:$K$26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3.4102286558259354</c:v>
                </c:pt>
                <c:pt idx="3">
                  <c:v>0.6959397712936795</c:v>
                </c:pt>
                <c:pt idx="4">
                  <c:v>0.7369698640765858</c:v>
                </c:pt>
                <c:pt idx="5">
                  <c:v>0.9695194704168629</c:v>
                </c:pt>
                <c:pt idx="6">
                  <c:v>1.460145641422055</c:v>
                </c:pt>
                <c:pt idx="7">
                  <c:v>1.7232716652808275</c:v>
                </c:pt>
                <c:pt idx="8">
                  <c:v>1.994821222861455</c:v>
                </c:pt>
                <c:pt idx="9">
                  <c:v>2.0054458028985813</c:v>
                </c:pt>
                <c:pt idx="10">
                  <c:v>1.9673573437793783</c:v>
                </c:pt>
                <c:pt idx="11">
                  <c:v>2.3353023721038664</c:v>
                </c:pt>
                <c:pt idx="12">
                  <c:v>2.280542929246175</c:v>
                </c:pt>
                <c:pt idx="13">
                  <c:v>2.0658476927221265</c:v>
                </c:pt>
                <c:pt idx="14">
                  <c:v>1.5723057827157634</c:v>
                </c:pt>
                <c:pt idx="15">
                  <c:v>1.244759017408386</c:v>
                </c:pt>
                <c:pt idx="16">
                  <c:v>0.8116138182930617</c:v>
                </c:pt>
                <c:pt idx="17">
                  <c:v>0.3929877564597667</c:v>
                </c:pt>
                <c:pt idx="18">
                  <c:v>0.11565074180310284</c:v>
                </c:pt>
                <c:pt idx="19">
                  <c:v>0.020215963039201645</c:v>
                </c:pt>
                <c:pt idx="20">
                  <c:v>0.003456937448102241</c:v>
                </c:pt>
              </c:numCache>
            </c:numRef>
          </c:val>
        </c:ser>
        <c:ser>
          <c:idx val="9"/>
          <c:order val="7"/>
          <c:tx>
            <c:strRef>
              <c:f>'1991 5-5 est agrup %'!$L$5</c:f>
              <c:strCache>
                <c:ptCount val="1"/>
                <c:pt idx="0">
                  <c:v>Secundarios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cat>
            <c:strRef>
              <c:f>'1991 5-5 est agrup %'!$B$6:$B$26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'1991 5-5 est agrup %'!$L$6:$L$26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0.4665674400461526</c:v>
                </c:pt>
                <c:pt idx="3">
                  <c:v>3.5055728032709723</c:v>
                </c:pt>
                <c:pt idx="4">
                  <c:v>2.9387541772298547</c:v>
                </c:pt>
                <c:pt idx="5">
                  <c:v>2.2570797755253853</c:v>
                </c:pt>
                <c:pt idx="6">
                  <c:v>1.6023228755235546</c:v>
                </c:pt>
                <c:pt idx="7">
                  <c:v>1.0965612742680568</c:v>
                </c:pt>
                <c:pt idx="8">
                  <c:v>0.8239137829960471</c:v>
                </c:pt>
                <c:pt idx="9">
                  <c:v>0.5977213163075237</c:v>
                </c:pt>
                <c:pt idx="10">
                  <c:v>0.379232511722449</c:v>
                </c:pt>
                <c:pt idx="11">
                  <c:v>0.31518206394806025</c:v>
                </c:pt>
                <c:pt idx="12">
                  <c:v>0.24365582710050965</c:v>
                </c:pt>
                <c:pt idx="13">
                  <c:v>0.18247450793473313</c:v>
                </c:pt>
                <c:pt idx="14">
                  <c:v>0.11489202819089762</c:v>
                </c:pt>
                <c:pt idx="15">
                  <c:v>0.07154954204382998</c:v>
                </c:pt>
                <c:pt idx="16">
                  <c:v>0.04052773632977391</c:v>
                </c:pt>
                <c:pt idx="17">
                  <c:v>0.019301881451800826</c:v>
                </c:pt>
                <c:pt idx="18">
                  <c:v>0.0056217312358276894</c:v>
                </c:pt>
                <c:pt idx="19">
                  <c:v>0.0010435549000638227</c:v>
                </c:pt>
                <c:pt idx="20">
                  <c:v>0.000269304490339051</c:v>
                </c:pt>
              </c:numCache>
            </c:numRef>
          </c:val>
        </c:ser>
        <c:ser>
          <c:idx val="10"/>
          <c:order val="8"/>
          <c:tx>
            <c:strRef>
              <c:f>'1991 5-5 est agrup %'!$M$5</c:f>
              <c:strCache>
                <c:ptCount val="1"/>
                <c:pt idx="0">
                  <c:v>Superiores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'1991 5-5 est agrup %'!$B$6:$B$26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'1991 5-5 est agrup %'!$M$6:$M$26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0.40731268377280155</c:v>
                </c:pt>
                <c:pt idx="5">
                  <c:v>0.7166658591847733</c:v>
                </c:pt>
                <c:pt idx="6">
                  <c:v>0.5935315599097488</c:v>
                </c:pt>
                <c:pt idx="7">
                  <c:v>0.3770754863334833</c:v>
                </c:pt>
                <c:pt idx="8">
                  <c:v>0.23718475093361263</c:v>
                </c:pt>
                <c:pt idx="9">
                  <c:v>0.14880885717609849</c:v>
                </c:pt>
                <c:pt idx="10">
                  <c:v>0.08658657257651141</c:v>
                </c:pt>
                <c:pt idx="11">
                  <c:v>0.07290901182679153</c:v>
                </c:pt>
                <c:pt idx="12">
                  <c:v>0.058053243931838305</c:v>
                </c:pt>
                <c:pt idx="13">
                  <c:v>0.041035271715412894</c:v>
                </c:pt>
                <c:pt idx="14">
                  <c:v>0.029336063183183738</c:v>
                </c:pt>
                <c:pt idx="15">
                  <c:v>0.02603190424402384</c:v>
                </c:pt>
                <c:pt idx="16">
                  <c:v>0.01348076131447211</c:v>
                </c:pt>
                <c:pt idx="17">
                  <c:v>0.005929877719965642</c:v>
                </c:pt>
                <c:pt idx="18">
                  <c:v>0.0020767519351146046</c:v>
                </c:pt>
                <c:pt idx="19">
                  <c:v>0.0003728831404694552</c:v>
                </c:pt>
                <c:pt idx="20">
                  <c:v>7.509452134454307E-05</c:v>
                </c:pt>
              </c:numCache>
            </c:numRef>
          </c:val>
        </c:ser>
        <c:ser>
          <c:idx val="11"/>
          <c:order val="9"/>
          <c:tx>
            <c:strRef>
              <c:f>'1991 5-5 est agrup %'!$N$5</c:f>
              <c:strCache>
                <c:ptCount val="1"/>
                <c:pt idx="0">
                  <c:v>No aplicado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'1991 5-5 est agrup %'!$B$6:$B$26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'1991 5-5 est agrup %'!$N$6:$N$26</c:f>
              <c:numCache>
                <c:ptCount val="21"/>
                <c:pt idx="0">
                  <c:v>2.5300975604716114</c:v>
                </c:pt>
                <c:pt idx="1">
                  <c:v>3.0699443060187717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15"/>
        <c:axId val="38782792"/>
        <c:axId val="13500809"/>
      </c:barChart>
      <c:catAx>
        <c:axId val="38782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3500809"/>
        <c:crossesAt val="-5"/>
        <c:auto val="1"/>
        <c:lblOffset val="100"/>
        <c:tickLblSkip val="1"/>
        <c:noMultiLvlLbl val="0"/>
      </c:catAx>
      <c:valAx>
        <c:axId val="135008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8279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"/>
          <c:y val="0.2035"/>
          <c:w val="0.17575"/>
          <c:h val="0.5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1</xdr:row>
      <xdr:rowOff>76200</xdr:rowOff>
    </xdr:from>
    <xdr:to>
      <xdr:col>20</xdr:col>
      <xdr:colOff>257175</xdr:colOff>
      <xdr:row>30</xdr:row>
      <xdr:rowOff>9525</xdr:rowOff>
    </xdr:to>
    <xdr:graphicFrame>
      <xdr:nvGraphicFramePr>
        <xdr:cNvPr id="1" name="1 Gráfico"/>
        <xdr:cNvGraphicFramePr/>
      </xdr:nvGraphicFramePr>
      <xdr:xfrm>
        <a:off x="8705850" y="238125"/>
        <a:ext cx="67913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0.7895</cdr:x>
      <cdr:y>0.49375</cdr:y>
    </cdr:from>
    <cdr:to>
      <cdr:x>0.966</cdr:x>
      <cdr:y>0.775</cdr:y>
    </cdr:to>
    <cdr:sp>
      <cdr:nvSpPr>
        <cdr:cNvPr id="1" name="1 Rectángulo redondeado"/>
        <cdr:cNvSpPr>
          <a:spLocks/>
        </cdr:cNvSpPr>
      </cdr:nvSpPr>
      <cdr:spPr>
        <a:xfrm>
          <a:off x="5886450" y="2381250"/>
          <a:ext cx="1314450" cy="1362075"/>
        </a:xfrm>
        <a:prstGeom prst="round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0.345</cdr:x>
      <cdr:y>0.94825</cdr:y>
    </cdr:from>
    <cdr:to>
      <cdr:x>0.469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2571750" y="4581525"/>
          <a:ext cx="923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sobre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total de población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7</xdr:row>
      <xdr:rowOff>152400</xdr:rowOff>
    </xdr:from>
    <xdr:to>
      <xdr:col>22</xdr:col>
      <xdr:colOff>171450</xdr:colOff>
      <xdr:row>37</xdr:row>
      <xdr:rowOff>133350</xdr:rowOff>
    </xdr:to>
    <xdr:graphicFrame>
      <xdr:nvGraphicFramePr>
        <xdr:cNvPr id="1" name="1 Gráfico"/>
        <xdr:cNvGraphicFramePr/>
      </xdr:nvGraphicFramePr>
      <xdr:xfrm>
        <a:off x="9039225" y="1285875"/>
        <a:ext cx="74580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333375</xdr:colOff>
      <xdr:row>13</xdr:row>
      <xdr:rowOff>66675</xdr:rowOff>
    </xdr:from>
    <xdr:ext cx="666750" cy="238125"/>
    <xdr:sp>
      <xdr:nvSpPr>
        <xdr:cNvPr id="2" name="2 CuadroTexto"/>
        <xdr:cNvSpPr txBox="1">
          <a:spLocks noChangeArrowheads="1"/>
        </xdr:cNvSpPr>
      </xdr:nvSpPr>
      <xdr:spPr>
        <a:xfrm>
          <a:off x="10563225" y="2171700"/>
          <a:ext cx="6667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HOMBRES</a:t>
          </a:r>
        </a:p>
      </xdr:txBody>
    </xdr:sp>
    <xdr:clientData/>
  </xdr:oneCellAnchor>
  <xdr:oneCellAnchor>
    <xdr:from>
      <xdr:col>18</xdr:col>
      <xdr:colOff>142875</xdr:colOff>
      <xdr:row>13</xdr:row>
      <xdr:rowOff>85725</xdr:rowOff>
    </xdr:from>
    <xdr:ext cx="609600" cy="238125"/>
    <xdr:sp>
      <xdr:nvSpPr>
        <xdr:cNvPr id="3" name="3 CuadroTexto"/>
        <xdr:cNvSpPr txBox="1">
          <a:spLocks noChangeArrowheads="1"/>
        </xdr:cNvSpPr>
      </xdr:nvSpPr>
      <xdr:spPr>
        <a:xfrm>
          <a:off x="13420725" y="2190750"/>
          <a:ext cx="6096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MUJERES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1</xdr:row>
      <xdr:rowOff>76200</xdr:rowOff>
    </xdr:from>
    <xdr:to>
      <xdr:col>20</xdr:col>
      <xdr:colOff>257175</xdr:colOff>
      <xdr:row>30</xdr:row>
      <xdr:rowOff>9525</xdr:rowOff>
    </xdr:to>
    <xdr:graphicFrame>
      <xdr:nvGraphicFramePr>
        <xdr:cNvPr id="1" name="1 Gráfico"/>
        <xdr:cNvGraphicFramePr/>
      </xdr:nvGraphicFramePr>
      <xdr:xfrm>
        <a:off x="8705850" y="238125"/>
        <a:ext cx="67913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0.80625</cdr:x>
      <cdr:y>0.50925</cdr:y>
    </cdr:from>
    <cdr:to>
      <cdr:x>0.99375</cdr:x>
      <cdr:y>0.7925</cdr:y>
    </cdr:to>
    <cdr:sp>
      <cdr:nvSpPr>
        <cdr:cNvPr id="1" name="1 Rectángulo redondeado"/>
        <cdr:cNvSpPr>
          <a:spLocks/>
        </cdr:cNvSpPr>
      </cdr:nvSpPr>
      <cdr:spPr>
        <a:xfrm>
          <a:off x="6038850" y="2438400"/>
          <a:ext cx="1409700" cy="1362075"/>
        </a:xfrm>
        <a:prstGeom prst="round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0.344</cdr:x>
      <cdr:y>0.928</cdr:y>
    </cdr:from>
    <cdr:to>
      <cdr:x>0.5465</cdr:x>
      <cdr:y>0.98675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2571750" y="4448175"/>
          <a:ext cx="1514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sobre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total de población</a:t>
          </a:r>
        </a:p>
      </cdr:txBody>
    </cdr:sp>
  </cdr:relSizeAnchor>
  <cdr:relSizeAnchor xmlns:cdr="http://schemas.openxmlformats.org/drawingml/2006/chartDrawing">
    <cdr:from>
      <cdr:x>0.18225</cdr:x>
      <cdr:y>0.1675</cdr:y>
    </cdr:from>
    <cdr:to>
      <cdr:x>0.29225</cdr:x>
      <cdr:y>0.2215</cdr:y>
    </cdr:to>
    <cdr:sp>
      <cdr:nvSpPr>
        <cdr:cNvPr id="3" name="2 CuadroTexto"/>
        <cdr:cNvSpPr txBox="1">
          <a:spLocks noChangeArrowheads="1"/>
        </cdr:cNvSpPr>
      </cdr:nvSpPr>
      <cdr:spPr>
        <a:xfrm>
          <a:off x="1362075" y="800100"/>
          <a:ext cx="8286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HOMBRES</a:t>
          </a:r>
        </a:p>
      </cdr:txBody>
    </cdr:sp>
  </cdr:relSizeAnchor>
  <cdr:relSizeAnchor xmlns:cdr="http://schemas.openxmlformats.org/drawingml/2006/chartDrawing">
    <cdr:from>
      <cdr:x>0.59025</cdr:x>
      <cdr:y>0.17875</cdr:y>
    </cdr:from>
    <cdr:to>
      <cdr:x>0.692</cdr:x>
      <cdr:y>0.2335</cdr:y>
    </cdr:to>
    <cdr:sp>
      <cdr:nvSpPr>
        <cdr:cNvPr id="4" name="3 CuadroTexto"/>
        <cdr:cNvSpPr txBox="1">
          <a:spLocks noChangeArrowheads="1"/>
        </cdr:cNvSpPr>
      </cdr:nvSpPr>
      <cdr:spPr>
        <a:xfrm>
          <a:off x="4419600" y="857250"/>
          <a:ext cx="7620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MUJERES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0.81825</cdr:x>
      <cdr:y>0.502</cdr:y>
    </cdr:from>
    <cdr:to>
      <cdr:x>0.99575</cdr:x>
      <cdr:y>0.79975</cdr:y>
    </cdr:to>
    <cdr:sp>
      <cdr:nvSpPr>
        <cdr:cNvPr id="1" name="1 Rectángulo redondeado"/>
        <cdr:cNvSpPr>
          <a:spLocks/>
        </cdr:cNvSpPr>
      </cdr:nvSpPr>
      <cdr:spPr>
        <a:xfrm>
          <a:off x="6229350" y="2486025"/>
          <a:ext cx="1352550" cy="1476375"/>
        </a:xfrm>
        <a:prstGeom prst="round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0.39375</cdr:x>
      <cdr:y>0.937</cdr:y>
    </cdr:from>
    <cdr:to>
      <cdr:x>0.50275</cdr:x>
      <cdr:y>0.99525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3000375" y="4638675"/>
          <a:ext cx="8286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sobre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total de población</a:t>
          </a:r>
        </a:p>
      </cdr:txBody>
    </cdr:sp>
  </cdr:relSizeAnchor>
  <cdr:relSizeAnchor xmlns:cdr="http://schemas.openxmlformats.org/drawingml/2006/chartDrawing">
    <cdr:from>
      <cdr:x>-0.01025</cdr:x>
      <cdr:y>-0.01025</cdr:y>
    </cdr:from>
    <cdr:to>
      <cdr:x>-0.005</cdr:x>
      <cdr:y>-0.005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76199" y="-47624"/>
          <a:ext cx="3810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0.2485</cdr:x>
      <cdr:y>0.165</cdr:y>
    </cdr:from>
    <cdr:to>
      <cdr:x>0.3445</cdr:x>
      <cdr:y>0.219</cdr:y>
    </cdr:to>
    <cdr:sp>
      <cdr:nvSpPr>
        <cdr:cNvPr id="4" name="2 CuadroTexto"/>
        <cdr:cNvSpPr txBox="1">
          <a:spLocks noChangeArrowheads="1"/>
        </cdr:cNvSpPr>
      </cdr:nvSpPr>
      <cdr:spPr>
        <a:xfrm>
          <a:off x="1885950" y="809625"/>
          <a:ext cx="7334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HOMBRES</a:t>
          </a:r>
        </a:p>
      </cdr:txBody>
    </cdr:sp>
  </cdr:relSizeAnchor>
  <cdr:relSizeAnchor xmlns:cdr="http://schemas.openxmlformats.org/drawingml/2006/chartDrawing">
    <cdr:from>
      <cdr:x>0.5885</cdr:x>
      <cdr:y>0.159</cdr:y>
    </cdr:from>
    <cdr:to>
      <cdr:x>0.67725</cdr:x>
      <cdr:y>0.213</cdr:y>
    </cdr:to>
    <cdr:sp>
      <cdr:nvSpPr>
        <cdr:cNvPr id="5" name="3 CuadroTexto"/>
        <cdr:cNvSpPr txBox="1">
          <a:spLocks noChangeArrowheads="1"/>
        </cdr:cNvSpPr>
      </cdr:nvSpPr>
      <cdr:spPr>
        <a:xfrm>
          <a:off x="4476750" y="781050"/>
          <a:ext cx="67627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MUJERES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41</xdr:row>
      <xdr:rowOff>95250</xdr:rowOff>
    </xdr:from>
    <xdr:to>
      <xdr:col>24</xdr:col>
      <xdr:colOff>685800</xdr:colOff>
      <xdr:row>71</xdr:row>
      <xdr:rowOff>133350</xdr:rowOff>
    </xdr:to>
    <xdr:graphicFrame>
      <xdr:nvGraphicFramePr>
        <xdr:cNvPr id="1" name="1 Gráfico"/>
        <xdr:cNvGraphicFramePr/>
      </xdr:nvGraphicFramePr>
      <xdr:xfrm>
        <a:off x="11039475" y="6800850"/>
        <a:ext cx="74961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</xdr:row>
      <xdr:rowOff>142875</xdr:rowOff>
    </xdr:from>
    <xdr:to>
      <xdr:col>25</xdr:col>
      <xdr:colOff>0</xdr:colOff>
      <xdr:row>34</xdr:row>
      <xdr:rowOff>66675</xdr:rowOff>
    </xdr:to>
    <xdr:graphicFrame>
      <xdr:nvGraphicFramePr>
        <xdr:cNvPr id="2" name="1 Gráfico"/>
        <xdr:cNvGraphicFramePr/>
      </xdr:nvGraphicFramePr>
      <xdr:xfrm>
        <a:off x="10991850" y="628650"/>
        <a:ext cx="762000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AI115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7" width="9.140625" style="0" customWidth="1"/>
    <col min="8" max="8" width="13.7109375" style="0" customWidth="1"/>
  </cols>
  <sheetData>
    <row r="2" ht="12.75">
      <c r="A2" s="3" t="s">
        <v>0</v>
      </c>
    </row>
    <row r="4" spans="1:13" ht="15">
      <c r="A4" s="4" t="s">
        <v>1</v>
      </c>
      <c r="B4" t="s">
        <v>2</v>
      </c>
      <c r="J4" s="12">
        <v>1818</v>
      </c>
      <c r="K4" s="6">
        <v>167006</v>
      </c>
      <c r="L4" s="11">
        <v>54635</v>
      </c>
      <c r="M4" s="10">
        <v>38614</v>
      </c>
    </row>
    <row r="5" spans="1:2" ht="12.75">
      <c r="A5" s="4" t="s">
        <v>3</v>
      </c>
      <c r="B5" t="s">
        <v>4</v>
      </c>
    </row>
    <row r="6" spans="1:2" ht="12.75">
      <c r="A6" s="4" t="s">
        <v>5</v>
      </c>
      <c r="B6" t="s">
        <v>6</v>
      </c>
    </row>
    <row r="7" spans="1:2" ht="12.75">
      <c r="A7" s="4" t="s">
        <v>7</v>
      </c>
      <c r="B7" t="s">
        <v>8</v>
      </c>
    </row>
    <row r="8" spans="1:2" ht="12.75">
      <c r="A8" s="4" t="s">
        <v>9</v>
      </c>
      <c r="B8" t="s">
        <v>10</v>
      </c>
    </row>
    <row r="9" spans="1:2" ht="12.75">
      <c r="A9" s="4" t="s">
        <v>11</v>
      </c>
      <c r="B9" t="s">
        <v>12</v>
      </c>
    </row>
    <row r="11" spans="1:35" ht="12.75">
      <c r="A11" s="2" t="s">
        <v>13</v>
      </c>
      <c r="B11" s="77" t="s">
        <v>32</v>
      </c>
      <c r="C11" s="77" t="s">
        <v>32</v>
      </c>
      <c r="D11" s="77" t="s">
        <v>32</v>
      </c>
      <c r="E11" s="77" t="s">
        <v>32</v>
      </c>
      <c r="F11" s="77" t="s">
        <v>32</v>
      </c>
      <c r="G11" s="77" t="s">
        <v>32</v>
      </c>
      <c r="H11" s="77" t="s">
        <v>32</v>
      </c>
      <c r="I11" s="77" t="s">
        <v>32</v>
      </c>
      <c r="J11" s="77" t="s">
        <v>32</v>
      </c>
      <c r="K11" s="77" t="s">
        <v>32</v>
      </c>
      <c r="L11" s="77" t="s">
        <v>32</v>
      </c>
      <c r="M11" s="77" t="s">
        <v>32</v>
      </c>
      <c r="N11" s="77" t="s">
        <v>32</v>
      </c>
      <c r="O11" s="77" t="s">
        <v>32</v>
      </c>
      <c r="P11" s="77" t="s">
        <v>32</v>
      </c>
      <c r="Q11" s="77" t="s">
        <v>32</v>
      </c>
      <c r="R11" s="77" t="s">
        <v>32</v>
      </c>
      <c r="S11" s="77" t="s">
        <v>33</v>
      </c>
      <c r="T11" s="77" t="s">
        <v>33</v>
      </c>
      <c r="U11" s="77" t="s">
        <v>33</v>
      </c>
      <c r="V11" s="77" t="s">
        <v>33</v>
      </c>
      <c r="W11" s="77" t="s">
        <v>33</v>
      </c>
      <c r="X11" s="77" t="s">
        <v>33</v>
      </c>
      <c r="Y11" s="77" t="s">
        <v>33</v>
      </c>
      <c r="Z11" s="77" t="s">
        <v>33</v>
      </c>
      <c r="AA11" s="77" t="s">
        <v>33</v>
      </c>
      <c r="AB11" s="77" t="s">
        <v>33</v>
      </c>
      <c r="AC11" s="77" t="s">
        <v>33</v>
      </c>
      <c r="AD11" s="77" t="s">
        <v>33</v>
      </c>
      <c r="AE11" s="77" t="s">
        <v>33</v>
      </c>
      <c r="AF11" s="77" t="s">
        <v>33</v>
      </c>
      <c r="AG11" s="77" t="s">
        <v>33</v>
      </c>
      <c r="AH11" s="77" t="s">
        <v>33</v>
      </c>
      <c r="AI11" s="77" t="s">
        <v>33</v>
      </c>
    </row>
    <row r="12" spans="1:35" ht="153" customHeight="1">
      <c r="A12" s="2" t="s">
        <v>14</v>
      </c>
      <c r="B12" s="1" t="s">
        <v>15</v>
      </c>
      <c r="C12" s="13" t="s">
        <v>16</v>
      </c>
      <c r="D12" s="14" t="s">
        <v>17</v>
      </c>
      <c r="E12" s="14" t="s">
        <v>18</v>
      </c>
      <c r="F12" s="9" t="s">
        <v>19</v>
      </c>
      <c r="G12" s="9" t="s">
        <v>20</v>
      </c>
      <c r="H12" s="9" t="s">
        <v>21</v>
      </c>
      <c r="I12" s="9" t="s">
        <v>22</v>
      </c>
      <c r="J12" s="9" t="s">
        <v>23</v>
      </c>
      <c r="K12" s="8" t="s">
        <v>24</v>
      </c>
      <c r="L12" s="8" t="s">
        <v>25</v>
      </c>
      <c r="M12" s="8" t="s">
        <v>26</v>
      </c>
      <c r="N12" s="8" t="s">
        <v>27</v>
      </c>
      <c r="O12" s="8" t="s">
        <v>28</v>
      </c>
      <c r="P12" s="8" t="s">
        <v>29</v>
      </c>
      <c r="Q12" s="8" t="s">
        <v>30</v>
      </c>
      <c r="R12" s="7" t="s">
        <v>31</v>
      </c>
      <c r="S12" s="1" t="s">
        <v>15</v>
      </c>
      <c r="T12" s="13" t="s">
        <v>16</v>
      </c>
      <c r="U12" s="14" t="s">
        <v>17</v>
      </c>
      <c r="V12" s="14" t="s">
        <v>18</v>
      </c>
      <c r="W12" s="14" t="s">
        <v>19</v>
      </c>
      <c r="X12" s="9" t="s">
        <v>20</v>
      </c>
      <c r="Y12" s="9" t="s">
        <v>21</v>
      </c>
      <c r="Z12" s="9" t="s">
        <v>22</v>
      </c>
      <c r="AA12" s="9" t="s">
        <v>23</v>
      </c>
      <c r="AB12" s="8" t="s">
        <v>24</v>
      </c>
      <c r="AC12" s="8" t="s">
        <v>25</v>
      </c>
      <c r="AD12" s="8" t="s">
        <v>26</v>
      </c>
      <c r="AE12" s="8" t="s">
        <v>27</v>
      </c>
      <c r="AF12" s="8" t="s">
        <v>28</v>
      </c>
      <c r="AG12" s="8" t="s">
        <v>29</v>
      </c>
      <c r="AH12" s="8" t="s">
        <v>30</v>
      </c>
      <c r="AI12" s="1" t="s">
        <v>31</v>
      </c>
    </row>
    <row r="13" ht="12.75">
      <c r="A13" s="2" t="s">
        <v>6</v>
      </c>
    </row>
    <row r="14" spans="1:35" ht="12.75">
      <c r="A14" s="1" t="s">
        <v>15</v>
      </c>
      <c r="B14">
        <v>18944331</v>
      </c>
      <c r="C14">
        <v>296691</v>
      </c>
      <c r="D14">
        <v>3365912</v>
      </c>
      <c r="E14">
        <v>5693894</v>
      </c>
      <c r="F14">
        <v>3317172</v>
      </c>
      <c r="G14">
        <v>644261</v>
      </c>
      <c r="H14">
        <v>483925</v>
      </c>
      <c r="I14">
        <v>1410440</v>
      </c>
      <c r="J14">
        <v>199690</v>
      </c>
      <c r="K14">
        <v>200227</v>
      </c>
      <c r="L14">
        <v>298782</v>
      </c>
      <c r="M14">
        <v>81428</v>
      </c>
      <c r="N14">
        <v>464365</v>
      </c>
      <c r="O14">
        <v>103188</v>
      </c>
      <c r="P14">
        <v>47027</v>
      </c>
      <c r="Q14">
        <v>58262</v>
      </c>
      <c r="R14">
        <v>2279067</v>
      </c>
      <c r="S14">
        <v>19673666</v>
      </c>
      <c r="T14">
        <v>795206</v>
      </c>
      <c r="U14">
        <v>4001354</v>
      </c>
      <c r="V14">
        <v>5964554</v>
      </c>
      <c r="W14">
        <v>3253832</v>
      </c>
      <c r="X14">
        <v>531466</v>
      </c>
      <c r="Y14">
        <v>261994</v>
      </c>
      <c r="Z14">
        <v>1382059</v>
      </c>
      <c r="AA14">
        <v>232914</v>
      </c>
      <c r="AB14">
        <v>36192</v>
      </c>
      <c r="AC14">
        <v>533116</v>
      </c>
      <c r="AD14">
        <v>6426</v>
      </c>
      <c r="AE14">
        <v>413889</v>
      </c>
      <c r="AF14">
        <v>52563</v>
      </c>
      <c r="AG14">
        <v>16233</v>
      </c>
      <c r="AH14">
        <v>29244</v>
      </c>
      <c r="AI14">
        <v>2162624</v>
      </c>
    </row>
    <row r="15" spans="1:35" ht="12.75">
      <c r="A15" s="1" t="s">
        <v>34</v>
      </c>
      <c r="B15">
        <v>199290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199290</v>
      </c>
      <c r="S15">
        <v>188831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188831</v>
      </c>
    </row>
    <row r="16" spans="1:35" ht="12.75">
      <c r="A16" s="1" t="s">
        <v>35</v>
      </c>
      <c r="B16">
        <v>202473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202473</v>
      </c>
      <c r="S16">
        <v>191428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191428</v>
      </c>
    </row>
    <row r="17" spans="1:35" ht="12.75">
      <c r="A17" s="1" t="s">
        <v>36</v>
      </c>
      <c r="B17">
        <v>202859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202859</v>
      </c>
      <c r="S17">
        <v>191927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191927</v>
      </c>
    </row>
    <row r="18" spans="1:35" ht="12.75">
      <c r="A18" s="1" t="s">
        <v>37</v>
      </c>
      <c r="B18">
        <v>210561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210561</v>
      </c>
      <c r="S18">
        <v>199400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199400</v>
      </c>
    </row>
    <row r="19" spans="1:35" ht="12.75">
      <c r="A19" s="1" t="s">
        <v>38</v>
      </c>
      <c r="B19">
        <v>215733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215733</v>
      </c>
      <c r="S19">
        <v>205487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205487</v>
      </c>
    </row>
    <row r="20" spans="1:35" ht="12.75">
      <c r="A20" s="1" t="s">
        <v>39</v>
      </c>
      <c r="B20">
        <v>224354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224354</v>
      </c>
      <c r="S20">
        <v>212695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212695</v>
      </c>
    </row>
    <row r="21" spans="1:35" ht="12.75">
      <c r="A21" s="1" t="s">
        <v>40</v>
      </c>
      <c r="B21">
        <v>241602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241602</v>
      </c>
      <c r="S21">
        <v>229331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229331</v>
      </c>
    </row>
    <row r="22" spans="1:35" ht="12.75">
      <c r="A22" s="1" t="s">
        <v>41</v>
      </c>
      <c r="B22">
        <v>246140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246140</v>
      </c>
      <c r="S22">
        <v>234823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234823</v>
      </c>
    </row>
    <row r="23" spans="1:35" ht="12.75">
      <c r="A23" s="1" t="s">
        <v>42</v>
      </c>
      <c r="B23">
        <v>263008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263008</v>
      </c>
      <c r="S23">
        <v>249275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249275</v>
      </c>
    </row>
    <row r="24" spans="1:35" ht="12.75">
      <c r="A24" s="1" t="s">
        <v>43</v>
      </c>
      <c r="B24">
        <v>273047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273047</v>
      </c>
      <c r="S24">
        <v>259427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259427</v>
      </c>
    </row>
    <row r="25" spans="1:35" ht="12.75">
      <c r="A25" s="1" t="s">
        <v>44</v>
      </c>
      <c r="B25">
        <v>287306</v>
      </c>
      <c r="C25">
        <v>1620</v>
      </c>
      <c r="D25">
        <v>285686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272192</v>
      </c>
      <c r="T25">
        <v>1418</v>
      </c>
      <c r="U25">
        <v>270774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</row>
    <row r="26" spans="1:35" ht="12.75">
      <c r="A26" s="1" t="s">
        <v>45</v>
      </c>
      <c r="B26">
        <v>303761</v>
      </c>
      <c r="C26">
        <v>1090</v>
      </c>
      <c r="D26">
        <v>95669</v>
      </c>
      <c r="E26">
        <v>207002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290817</v>
      </c>
      <c r="T26">
        <v>972</v>
      </c>
      <c r="U26">
        <v>80331</v>
      </c>
      <c r="V26">
        <v>209514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</row>
    <row r="27" spans="1:35" ht="12.75">
      <c r="A27" s="1" t="s">
        <v>46</v>
      </c>
      <c r="B27">
        <v>320040</v>
      </c>
      <c r="C27">
        <v>1149</v>
      </c>
      <c r="D27">
        <v>28948</v>
      </c>
      <c r="E27">
        <v>289943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304914</v>
      </c>
      <c r="T27">
        <v>1011</v>
      </c>
      <c r="U27">
        <v>21228</v>
      </c>
      <c r="V27">
        <v>282675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</row>
    <row r="28" spans="1:35" ht="12.75">
      <c r="A28" s="1" t="s">
        <v>47</v>
      </c>
      <c r="B28">
        <v>326736</v>
      </c>
      <c r="C28">
        <v>1339</v>
      </c>
      <c r="D28">
        <v>11786</v>
      </c>
      <c r="E28">
        <v>313611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310636</v>
      </c>
      <c r="T28">
        <v>1235</v>
      </c>
      <c r="U28">
        <v>9289</v>
      </c>
      <c r="V28">
        <v>300112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</row>
    <row r="29" spans="1:35" ht="12.75">
      <c r="A29" s="1" t="s">
        <v>48</v>
      </c>
      <c r="B29">
        <v>340115</v>
      </c>
      <c r="C29">
        <v>1692</v>
      </c>
      <c r="D29">
        <v>9492</v>
      </c>
      <c r="E29">
        <v>166194</v>
      </c>
      <c r="F29">
        <v>162622</v>
      </c>
      <c r="G29">
        <v>0</v>
      </c>
      <c r="H29">
        <v>0</v>
      </c>
      <c r="I29">
        <v>0</v>
      </c>
      <c r="J29">
        <v>115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324643</v>
      </c>
      <c r="T29">
        <v>1425</v>
      </c>
      <c r="U29">
        <v>8090</v>
      </c>
      <c r="V29">
        <v>134949</v>
      </c>
      <c r="W29">
        <v>180012</v>
      </c>
      <c r="X29">
        <v>0</v>
      </c>
      <c r="Y29">
        <v>0</v>
      </c>
      <c r="Z29">
        <v>0</v>
      </c>
      <c r="AA29">
        <v>167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</row>
    <row r="30" spans="1:35" ht="12.75">
      <c r="A30" s="1" t="s">
        <v>49</v>
      </c>
      <c r="B30">
        <v>344177</v>
      </c>
      <c r="C30">
        <v>1777</v>
      </c>
      <c r="D30">
        <v>9304</v>
      </c>
      <c r="E30">
        <v>89681</v>
      </c>
      <c r="F30">
        <v>243184</v>
      </c>
      <c r="G30">
        <v>0</v>
      </c>
      <c r="H30">
        <v>0</v>
      </c>
      <c r="I30">
        <v>0</v>
      </c>
      <c r="J30">
        <v>231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329395</v>
      </c>
      <c r="T30">
        <v>1471</v>
      </c>
      <c r="U30">
        <v>7796</v>
      </c>
      <c r="V30">
        <v>65389</v>
      </c>
      <c r="W30">
        <v>254418</v>
      </c>
      <c r="X30">
        <v>0</v>
      </c>
      <c r="Y30">
        <v>0</v>
      </c>
      <c r="Z30">
        <v>0</v>
      </c>
      <c r="AA30">
        <v>321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</row>
    <row r="31" spans="1:35" ht="12.75">
      <c r="A31" s="1" t="s">
        <v>50</v>
      </c>
      <c r="B31">
        <v>342762</v>
      </c>
      <c r="C31">
        <v>1878</v>
      </c>
      <c r="D31">
        <v>9616</v>
      </c>
      <c r="E31">
        <v>62097</v>
      </c>
      <c r="F31">
        <v>242783</v>
      </c>
      <c r="G31">
        <v>26012</v>
      </c>
      <c r="H31">
        <v>0</v>
      </c>
      <c r="I31">
        <v>0</v>
      </c>
      <c r="J31">
        <v>376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328923</v>
      </c>
      <c r="T31">
        <v>1566</v>
      </c>
      <c r="U31">
        <v>8195</v>
      </c>
      <c r="V31">
        <v>44727</v>
      </c>
      <c r="W31">
        <v>252469</v>
      </c>
      <c r="X31">
        <v>21386</v>
      </c>
      <c r="Y31">
        <v>0</v>
      </c>
      <c r="Z31">
        <v>0</v>
      </c>
      <c r="AA31">
        <v>580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</row>
    <row r="32" spans="1:35" ht="12.75">
      <c r="A32" s="1" t="s">
        <v>51</v>
      </c>
      <c r="B32">
        <v>337510</v>
      </c>
      <c r="C32">
        <v>1178</v>
      </c>
      <c r="D32">
        <v>9047</v>
      </c>
      <c r="E32">
        <v>55837</v>
      </c>
      <c r="F32">
        <v>164553</v>
      </c>
      <c r="G32">
        <v>40190</v>
      </c>
      <c r="H32">
        <v>0</v>
      </c>
      <c r="I32">
        <v>66092</v>
      </c>
      <c r="J32">
        <v>613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324488</v>
      </c>
      <c r="T32">
        <v>1048</v>
      </c>
      <c r="U32">
        <v>7539</v>
      </c>
      <c r="V32">
        <v>39696</v>
      </c>
      <c r="W32">
        <v>157737</v>
      </c>
      <c r="X32">
        <v>33124</v>
      </c>
      <c r="Y32">
        <v>0</v>
      </c>
      <c r="Z32">
        <v>84265</v>
      </c>
      <c r="AA32">
        <v>1079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</row>
    <row r="33" spans="1:35" ht="12.75">
      <c r="A33" s="1" t="s">
        <v>52</v>
      </c>
      <c r="B33">
        <v>342010</v>
      </c>
      <c r="C33">
        <v>1268</v>
      </c>
      <c r="D33">
        <v>9346</v>
      </c>
      <c r="E33">
        <v>55723</v>
      </c>
      <c r="F33">
        <v>131413</v>
      </c>
      <c r="G33">
        <v>47740</v>
      </c>
      <c r="H33">
        <v>2327</v>
      </c>
      <c r="I33">
        <v>92552</v>
      </c>
      <c r="J33">
        <v>1641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324906</v>
      </c>
      <c r="T33">
        <v>1157</v>
      </c>
      <c r="U33">
        <v>7717</v>
      </c>
      <c r="V33">
        <v>39526</v>
      </c>
      <c r="W33">
        <v>116651</v>
      </c>
      <c r="X33">
        <v>39003</v>
      </c>
      <c r="Y33">
        <v>2043</v>
      </c>
      <c r="Z33">
        <v>116216</v>
      </c>
      <c r="AA33">
        <v>2593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</row>
    <row r="34" spans="1:35" ht="12.75">
      <c r="A34" s="1" t="s">
        <v>53</v>
      </c>
      <c r="B34">
        <v>338093</v>
      </c>
      <c r="C34">
        <v>1353</v>
      </c>
      <c r="D34">
        <v>9694</v>
      </c>
      <c r="E34">
        <v>55745</v>
      </c>
      <c r="F34">
        <v>116053</v>
      </c>
      <c r="G34">
        <v>40183</v>
      </c>
      <c r="H34">
        <v>13619</v>
      </c>
      <c r="I34">
        <v>99134</v>
      </c>
      <c r="J34">
        <v>2312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321315</v>
      </c>
      <c r="T34">
        <v>1245</v>
      </c>
      <c r="U34">
        <v>7987</v>
      </c>
      <c r="V34">
        <v>40186</v>
      </c>
      <c r="W34">
        <v>101521</v>
      </c>
      <c r="X34">
        <v>33825</v>
      </c>
      <c r="Y34">
        <v>10883</v>
      </c>
      <c r="Z34">
        <v>121797</v>
      </c>
      <c r="AA34">
        <v>3871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</row>
    <row r="35" spans="1:35" ht="12.75">
      <c r="A35" s="1" t="s">
        <v>54</v>
      </c>
      <c r="B35">
        <v>334291</v>
      </c>
      <c r="C35">
        <v>1299</v>
      </c>
      <c r="D35">
        <v>10288</v>
      </c>
      <c r="E35">
        <v>57093</v>
      </c>
      <c r="F35">
        <v>110128</v>
      </c>
      <c r="G35">
        <v>35649</v>
      </c>
      <c r="H35">
        <v>20049</v>
      </c>
      <c r="I35">
        <v>96992</v>
      </c>
      <c r="J35">
        <v>2793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319233</v>
      </c>
      <c r="T35">
        <v>1226</v>
      </c>
      <c r="U35">
        <v>8629</v>
      </c>
      <c r="V35">
        <v>42557</v>
      </c>
      <c r="W35">
        <v>96800</v>
      </c>
      <c r="X35">
        <v>29852</v>
      </c>
      <c r="Y35">
        <v>16521</v>
      </c>
      <c r="Z35">
        <v>118882</v>
      </c>
      <c r="AA35">
        <v>4766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</row>
    <row r="36" spans="1:35" ht="12.75">
      <c r="A36" s="1" t="s">
        <v>55</v>
      </c>
      <c r="B36">
        <v>329790</v>
      </c>
      <c r="C36">
        <v>1424</v>
      </c>
      <c r="D36">
        <v>10782</v>
      </c>
      <c r="E36">
        <v>58665</v>
      </c>
      <c r="F36">
        <v>104120</v>
      </c>
      <c r="G36">
        <v>32340</v>
      </c>
      <c r="H36">
        <v>24069</v>
      </c>
      <c r="I36">
        <v>83637</v>
      </c>
      <c r="J36">
        <v>2975</v>
      </c>
      <c r="K36">
        <v>2157</v>
      </c>
      <c r="L36">
        <v>8893</v>
      </c>
      <c r="M36">
        <v>0</v>
      </c>
      <c r="N36">
        <v>0</v>
      </c>
      <c r="O36">
        <v>728</v>
      </c>
      <c r="P36">
        <v>0</v>
      </c>
      <c r="Q36">
        <v>0</v>
      </c>
      <c r="R36">
        <v>0</v>
      </c>
      <c r="S36">
        <v>316370</v>
      </c>
      <c r="T36">
        <v>1317</v>
      </c>
      <c r="U36">
        <v>8928</v>
      </c>
      <c r="V36">
        <v>44358</v>
      </c>
      <c r="W36">
        <v>93535</v>
      </c>
      <c r="X36">
        <v>27530</v>
      </c>
      <c r="Y36">
        <v>19811</v>
      </c>
      <c r="Z36">
        <v>94520</v>
      </c>
      <c r="AA36">
        <v>5252</v>
      </c>
      <c r="AB36">
        <v>1270</v>
      </c>
      <c r="AC36">
        <v>18481</v>
      </c>
      <c r="AD36">
        <v>0</v>
      </c>
      <c r="AE36">
        <v>0</v>
      </c>
      <c r="AF36">
        <v>1368</v>
      </c>
      <c r="AG36">
        <v>0</v>
      </c>
      <c r="AH36">
        <v>0</v>
      </c>
      <c r="AI36">
        <v>0</v>
      </c>
    </row>
    <row r="37" spans="1:35" ht="12.75">
      <c r="A37" s="1" t="s">
        <v>56</v>
      </c>
      <c r="B37">
        <v>325128</v>
      </c>
      <c r="C37">
        <v>1498</v>
      </c>
      <c r="D37">
        <v>11300</v>
      </c>
      <c r="E37">
        <v>60914</v>
      </c>
      <c r="F37">
        <v>100470</v>
      </c>
      <c r="G37">
        <v>29719</v>
      </c>
      <c r="H37">
        <v>26304</v>
      </c>
      <c r="I37">
        <v>72023</v>
      </c>
      <c r="J37">
        <v>3208</v>
      </c>
      <c r="K37">
        <v>3814</v>
      </c>
      <c r="L37">
        <v>14857</v>
      </c>
      <c r="M37">
        <v>0</v>
      </c>
      <c r="N37">
        <v>0</v>
      </c>
      <c r="O37">
        <v>899</v>
      </c>
      <c r="P37">
        <v>0</v>
      </c>
      <c r="Q37">
        <v>122</v>
      </c>
      <c r="R37">
        <v>0</v>
      </c>
      <c r="S37">
        <v>312032</v>
      </c>
      <c r="T37">
        <v>1325</v>
      </c>
      <c r="U37">
        <v>9323</v>
      </c>
      <c r="V37">
        <v>47050</v>
      </c>
      <c r="W37">
        <v>90723</v>
      </c>
      <c r="X37">
        <v>26126</v>
      </c>
      <c r="Y37">
        <v>21180</v>
      </c>
      <c r="Z37">
        <v>76724</v>
      </c>
      <c r="AA37">
        <v>5946</v>
      </c>
      <c r="AB37">
        <v>1888</v>
      </c>
      <c r="AC37">
        <v>29943</v>
      </c>
      <c r="AD37">
        <v>0</v>
      </c>
      <c r="AE37">
        <v>0</v>
      </c>
      <c r="AF37">
        <v>1649</v>
      </c>
      <c r="AG37">
        <v>0</v>
      </c>
      <c r="AH37">
        <v>155</v>
      </c>
      <c r="AI37">
        <v>0</v>
      </c>
    </row>
    <row r="38" spans="1:35" ht="12.75">
      <c r="A38" s="1" t="s">
        <v>57</v>
      </c>
      <c r="B38">
        <v>331932</v>
      </c>
      <c r="C38">
        <v>1491</v>
      </c>
      <c r="D38">
        <v>12234</v>
      </c>
      <c r="E38">
        <v>64562</v>
      </c>
      <c r="F38">
        <v>101566</v>
      </c>
      <c r="G38">
        <v>28574</v>
      </c>
      <c r="H38">
        <v>27688</v>
      </c>
      <c r="I38">
        <v>62406</v>
      </c>
      <c r="J38">
        <v>3646</v>
      </c>
      <c r="K38">
        <v>4889</v>
      </c>
      <c r="L38">
        <v>14211</v>
      </c>
      <c r="M38">
        <v>0</v>
      </c>
      <c r="N38">
        <v>9270</v>
      </c>
      <c r="O38">
        <v>1162</v>
      </c>
      <c r="P38">
        <v>0</v>
      </c>
      <c r="Q38">
        <v>233</v>
      </c>
      <c r="R38">
        <v>0</v>
      </c>
      <c r="S38">
        <v>320739</v>
      </c>
      <c r="T38">
        <v>1383</v>
      </c>
      <c r="U38">
        <v>10340</v>
      </c>
      <c r="V38">
        <v>50663</v>
      </c>
      <c r="W38">
        <v>93411</v>
      </c>
      <c r="X38">
        <v>26397</v>
      </c>
      <c r="Y38">
        <v>21727</v>
      </c>
      <c r="Z38">
        <v>62628</v>
      </c>
      <c r="AA38">
        <v>6338</v>
      </c>
      <c r="AB38">
        <v>2006</v>
      </c>
      <c r="AC38">
        <v>28811</v>
      </c>
      <c r="AD38">
        <v>0</v>
      </c>
      <c r="AE38">
        <v>14838</v>
      </c>
      <c r="AF38">
        <v>1855</v>
      </c>
      <c r="AG38">
        <v>0</v>
      </c>
      <c r="AH38">
        <v>342</v>
      </c>
      <c r="AI38">
        <v>0</v>
      </c>
    </row>
    <row r="39" spans="1:35" ht="12.75">
      <c r="A39" s="1" t="s">
        <v>58</v>
      </c>
      <c r="B39">
        <v>325845</v>
      </c>
      <c r="C39">
        <v>1518</v>
      </c>
      <c r="D39">
        <v>12593</v>
      </c>
      <c r="E39">
        <v>64995</v>
      </c>
      <c r="F39">
        <v>98671</v>
      </c>
      <c r="G39">
        <v>26906</v>
      </c>
      <c r="H39">
        <v>26460</v>
      </c>
      <c r="I39">
        <v>53546</v>
      </c>
      <c r="J39">
        <v>3772</v>
      </c>
      <c r="K39">
        <v>5418</v>
      </c>
      <c r="L39">
        <v>13097</v>
      </c>
      <c r="M39">
        <v>1318</v>
      </c>
      <c r="N39">
        <v>15754</v>
      </c>
      <c r="O39">
        <v>1354</v>
      </c>
      <c r="P39">
        <v>0</v>
      </c>
      <c r="Q39">
        <v>443</v>
      </c>
      <c r="R39">
        <v>0</v>
      </c>
      <c r="S39">
        <v>315143</v>
      </c>
      <c r="T39">
        <v>1479</v>
      </c>
      <c r="U39">
        <v>10725</v>
      </c>
      <c r="V39">
        <v>52030</v>
      </c>
      <c r="W39">
        <v>91281</v>
      </c>
      <c r="X39">
        <v>25689</v>
      </c>
      <c r="Y39">
        <v>20753</v>
      </c>
      <c r="Z39">
        <v>51989</v>
      </c>
      <c r="AA39">
        <v>6507</v>
      </c>
      <c r="AB39">
        <v>1894</v>
      </c>
      <c r="AC39">
        <v>26047</v>
      </c>
      <c r="AD39">
        <v>278</v>
      </c>
      <c r="AE39">
        <v>23966</v>
      </c>
      <c r="AF39">
        <v>1874</v>
      </c>
      <c r="AG39">
        <v>1</v>
      </c>
      <c r="AH39">
        <v>630</v>
      </c>
      <c r="AI39">
        <v>0</v>
      </c>
    </row>
    <row r="40" spans="1:35" ht="12.75">
      <c r="A40" s="1" t="s">
        <v>59</v>
      </c>
      <c r="B40">
        <v>323579</v>
      </c>
      <c r="C40">
        <v>1543</v>
      </c>
      <c r="D40">
        <v>13059</v>
      </c>
      <c r="E40">
        <v>65582</v>
      </c>
      <c r="F40">
        <v>98029</v>
      </c>
      <c r="G40">
        <v>25717</v>
      </c>
      <c r="H40">
        <v>25366</v>
      </c>
      <c r="I40">
        <v>48126</v>
      </c>
      <c r="J40">
        <v>3908</v>
      </c>
      <c r="K40">
        <v>5980</v>
      </c>
      <c r="L40">
        <v>12216</v>
      </c>
      <c r="M40">
        <v>1967</v>
      </c>
      <c r="N40">
        <v>19478</v>
      </c>
      <c r="O40">
        <v>1554</v>
      </c>
      <c r="P40">
        <v>286</v>
      </c>
      <c r="Q40">
        <v>768</v>
      </c>
      <c r="R40">
        <v>0</v>
      </c>
      <c r="S40">
        <v>313782</v>
      </c>
      <c r="T40">
        <v>1480</v>
      </c>
      <c r="U40">
        <v>11382</v>
      </c>
      <c r="V40">
        <v>53716</v>
      </c>
      <c r="W40">
        <v>90590</v>
      </c>
      <c r="X40">
        <v>25212</v>
      </c>
      <c r="Y40">
        <v>19444</v>
      </c>
      <c r="Z40">
        <v>47085</v>
      </c>
      <c r="AA40">
        <v>6500</v>
      </c>
      <c r="AB40">
        <v>1775</v>
      </c>
      <c r="AC40">
        <v>24811</v>
      </c>
      <c r="AD40">
        <v>397</v>
      </c>
      <c r="AE40">
        <v>28118</v>
      </c>
      <c r="AF40">
        <v>1886</v>
      </c>
      <c r="AG40">
        <v>345</v>
      </c>
      <c r="AH40">
        <v>1041</v>
      </c>
      <c r="AI40">
        <v>0</v>
      </c>
    </row>
    <row r="41" spans="1:35" ht="12.75">
      <c r="A41" s="1" t="s">
        <v>60</v>
      </c>
      <c r="B41">
        <v>325713</v>
      </c>
      <c r="C41">
        <v>1639</v>
      </c>
      <c r="D41">
        <v>14023</v>
      </c>
      <c r="E41">
        <v>68712</v>
      </c>
      <c r="F41">
        <v>99417</v>
      </c>
      <c r="G41">
        <v>25192</v>
      </c>
      <c r="H41">
        <v>23744</v>
      </c>
      <c r="I41">
        <v>45042</v>
      </c>
      <c r="J41">
        <v>4084</v>
      </c>
      <c r="K41">
        <v>5944</v>
      </c>
      <c r="L41">
        <v>11200</v>
      </c>
      <c r="M41">
        <v>2475</v>
      </c>
      <c r="N41">
        <v>21168</v>
      </c>
      <c r="O41">
        <v>1717</v>
      </c>
      <c r="P41">
        <v>385</v>
      </c>
      <c r="Q41">
        <v>971</v>
      </c>
      <c r="R41">
        <v>0</v>
      </c>
      <c r="S41">
        <v>318585</v>
      </c>
      <c r="T41">
        <v>1593</v>
      </c>
      <c r="U41">
        <v>13350</v>
      </c>
      <c r="V41">
        <v>58772</v>
      </c>
      <c r="W41">
        <v>91120</v>
      </c>
      <c r="X41">
        <v>25100</v>
      </c>
      <c r="Y41">
        <v>17721</v>
      </c>
      <c r="Z41">
        <v>45049</v>
      </c>
      <c r="AA41">
        <v>6596</v>
      </c>
      <c r="AB41">
        <v>1709</v>
      </c>
      <c r="AC41">
        <v>23623</v>
      </c>
      <c r="AD41">
        <v>521</v>
      </c>
      <c r="AE41">
        <v>29973</v>
      </c>
      <c r="AF41">
        <v>1896</v>
      </c>
      <c r="AG41">
        <v>367</v>
      </c>
      <c r="AH41">
        <v>1195</v>
      </c>
      <c r="AI41">
        <v>0</v>
      </c>
    </row>
    <row r="42" spans="1:35" ht="12.75">
      <c r="A42" s="1" t="s">
        <v>61</v>
      </c>
      <c r="B42">
        <v>317167</v>
      </c>
      <c r="C42">
        <v>1584</v>
      </c>
      <c r="D42">
        <v>14145</v>
      </c>
      <c r="E42">
        <v>69006</v>
      </c>
      <c r="F42">
        <v>96041</v>
      </c>
      <c r="G42">
        <v>23457</v>
      </c>
      <c r="H42">
        <v>21971</v>
      </c>
      <c r="I42">
        <v>42655</v>
      </c>
      <c r="J42">
        <v>4105</v>
      </c>
      <c r="K42">
        <v>5981</v>
      </c>
      <c r="L42">
        <v>10371</v>
      </c>
      <c r="M42">
        <v>2828</v>
      </c>
      <c r="N42">
        <v>21440</v>
      </c>
      <c r="O42">
        <v>1902</v>
      </c>
      <c r="P42">
        <v>558</v>
      </c>
      <c r="Q42">
        <v>1123</v>
      </c>
      <c r="R42">
        <v>0</v>
      </c>
      <c r="S42">
        <v>308314</v>
      </c>
      <c r="T42">
        <v>1585</v>
      </c>
      <c r="U42">
        <v>13729</v>
      </c>
      <c r="V42">
        <v>60421</v>
      </c>
      <c r="W42">
        <v>87629</v>
      </c>
      <c r="X42">
        <v>23866</v>
      </c>
      <c r="Y42">
        <v>15446</v>
      </c>
      <c r="Z42">
        <v>42780</v>
      </c>
      <c r="AA42">
        <v>6447</v>
      </c>
      <c r="AB42">
        <v>1692</v>
      </c>
      <c r="AC42">
        <v>22354</v>
      </c>
      <c r="AD42">
        <v>516</v>
      </c>
      <c r="AE42">
        <v>28344</v>
      </c>
      <c r="AF42">
        <v>1701</v>
      </c>
      <c r="AG42">
        <v>485</v>
      </c>
      <c r="AH42">
        <v>1319</v>
      </c>
      <c r="AI42">
        <v>0</v>
      </c>
    </row>
    <row r="43" spans="1:35" ht="12.75">
      <c r="A43" s="1" t="s">
        <v>62</v>
      </c>
      <c r="B43">
        <v>302802</v>
      </c>
      <c r="C43">
        <v>1507</v>
      </c>
      <c r="D43">
        <v>14231</v>
      </c>
      <c r="E43">
        <v>68525</v>
      </c>
      <c r="F43">
        <v>89287</v>
      </c>
      <c r="G43">
        <v>21656</v>
      </c>
      <c r="H43">
        <v>20241</v>
      </c>
      <c r="I43">
        <v>40502</v>
      </c>
      <c r="J43">
        <v>4126</v>
      </c>
      <c r="K43">
        <v>5867</v>
      </c>
      <c r="L43">
        <v>9846</v>
      </c>
      <c r="M43">
        <v>2857</v>
      </c>
      <c r="N43">
        <v>20294</v>
      </c>
      <c r="O43">
        <v>1819</v>
      </c>
      <c r="P43">
        <v>716</v>
      </c>
      <c r="Q43">
        <v>1328</v>
      </c>
      <c r="R43">
        <v>0</v>
      </c>
      <c r="S43">
        <v>296814</v>
      </c>
      <c r="T43">
        <v>1750</v>
      </c>
      <c r="U43">
        <v>14366</v>
      </c>
      <c r="V43">
        <v>63748</v>
      </c>
      <c r="W43">
        <v>82495</v>
      </c>
      <c r="X43">
        <v>22861</v>
      </c>
      <c r="Y43">
        <v>13403</v>
      </c>
      <c r="Z43">
        <v>39768</v>
      </c>
      <c r="AA43">
        <v>5987</v>
      </c>
      <c r="AB43">
        <v>1634</v>
      </c>
      <c r="AC43">
        <v>21352</v>
      </c>
      <c r="AD43">
        <v>482</v>
      </c>
      <c r="AE43">
        <v>25258</v>
      </c>
      <c r="AF43">
        <v>1697</v>
      </c>
      <c r="AG43">
        <v>583</v>
      </c>
      <c r="AH43">
        <v>1430</v>
      </c>
      <c r="AI43">
        <v>0</v>
      </c>
    </row>
    <row r="44" spans="1:35" ht="12.75">
      <c r="A44" s="1" t="s">
        <v>63</v>
      </c>
      <c r="B44">
        <v>297697</v>
      </c>
      <c r="C44">
        <v>1516</v>
      </c>
      <c r="D44">
        <v>15053</v>
      </c>
      <c r="E44">
        <v>70609</v>
      </c>
      <c r="F44">
        <v>85899</v>
      </c>
      <c r="G44">
        <v>20262</v>
      </c>
      <c r="H44">
        <v>19143</v>
      </c>
      <c r="I44">
        <v>38864</v>
      </c>
      <c r="J44">
        <v>4148</v>
      </c>
      <c r="K44">
        <v>6088</v>
      </c>
      <c r="L44">
        <v>9895</v>
      </c>
      <c r="M44">
        <v>2807</v>
      </c>
      <c r="N44">
        <v>19025</v>
      </c>
      <c r="O44">
        <v>1881</v>
      </c>
      <c r="P44">
        <v>890</v>
      </c>
      <c r="Q44">
        <v>1617</v>
      </c>
      <c r="R44">
        <v>0</v>
      </c>
      <c r="S44">
        <v>293485</v>
      </c>
      <c r="T44">
        <v>1762</v>
      </c>
      <c r="U44">
        <v>15902</v>
      </c>
      <c r="V44">
        <v>69023</v>
      </c>
      <c r="W44">
        <v>79716</v>
      </c>
      <c r="X44">
        <v>21368</v>
      </c>
      <c r="Y44">
        <v>11999</v>
      </c>
      <c r="Z44">
        <v>37246</v>
      </c>
      <c r="AA44">
        <v>6211</v>
      </c>
      <c r="AB44">
        <v>1575</v>
      </c>
      <c r="AC44">
        <v>21264</v>
      </c>
      <c r="AD44">
        <v>493</v>
      </c>
      <c r="AE44">
        <v>23116</v>
      </c>
      <c r="AF44">
        <v>1555</v>
      </c>
      <c r="AG44">
        <v>730</v>
      </c>
      <c r="AH44">
        <v>1525</v>
      </c>
      <c r="AI44">
        <v>0</v>
      </c>
    </row>
    <row r="45" spans="1:35" ht="12.75">
      <c r="A45" s="1" t="s">
        <v>64</v>
      </c>
      <c r="B45">
        <v>299084</v>
      </c>
      <c r="C45">
        <v>1660</v>
      </c>
      <c r="D45">
        <v>16668</v>
      </c>
      <c r="E45">
        <v>77491</v>
      </c>
      <c r="F45">
        <v>81698</v>
      </c>
      <c r="G45">
        <v>18169</v>
      </c>
      <c r="H45">
        <v>18378</v>
      </c>
      <c r="I45">
        <v>37785</v>
      </c>
      <c r="J45">
        <v>4176</v>
      </c>
      <c r="K45">
        <v>5966</v>
      </c>
      <c r="L45">
        <v>10681</v>
      </c>
      <c r="M45">
        <v>2934</v>
      </c>
      <c r="N45">
        <v>18297</v>
      </c>
      <c r="O45">
        <v>1984</v>
      </c>
      <c r="P45">
        <v>1136</v>
      </c>
      <c r="Q45">
        <v>2061</v>
      </c>
      <c r="R45">
        <v>0</v>
      </c>
      <c r="S45">
        <v>295982</v>
      </c>
      <c r="T45">
        <v>1877</v>
      </c>
      <c r="U45">
        <v>17924</v>
      </c>
      <c r="V45">
        <v>80826</v>
      </c>
      <c r="W45">
        <v>76559</v>
      </c>
      <c r="X45">
        <v>19040</v>
      </c>
      <c r="Y45">
        <v>10216</v>
      </c>
      <c r="Z45">
        <v>33969</v>
      </c>
      <c r="AA45">
        <v>5835</v>
      </c>
      <c r="AB45">
        <v>1410</v>
      </c>
      <c r="AC45">
        <v>22087</v>
      </c>
      <c r="AD45">
        <v>461</v>
      </c>
      <c r="AE45">
        <v>21822</v>
      </c>
      <c r="AF45">
        <v>1381</v>
      </c>
      <c r="AG45">
        <v>833</v>
      </c>
      <c r="AH45">
        <v>1742</v>
      </c>
      <c r="AI45">
        <v>0</v>
      </c>
    </row>
    <row r="46" spans="1:35" ht="12.75">
      <c r="A46" s="1" t="s">
        <v>65</v>
      </c>
      <c r="B46">
        <v>294510</v>
      </c>
      <c r="C46">
        <v>1665</v>
      </c>
      <c r="D46">
        <v>17579</v>
      </c>
      <c r="E46">
        <v>82767</v>
      </c>
      <c r="F46">
        <v>74020</v>
      </c>
      <c r="G46">
        <v>15508</v>
      </c>
      <c r="H46">
        <v>16491</v>
      </c>
      <c r="I46">
        <v>37691</v>
      </c>
      <c r="J46">
        <v>4175</v>
      </c>
      <c r="K46">
        <v>5746</v>
      </c>
      <c r="L46">
        <v>11233</v>
      </c>
      <c r="M46">
        <v>2909</v>
      </c>
      <c r="N46">
        <v>18857</v>
      </c>
      <c r="O46">
        <v>2073</v>
      </c>
      <c r="P46">
        <v>1340</v>
      </c>
      <c r="Q46">
        <v>2456</v>
      </c>
      <c r="R46">
        <v>0</v>
      </c>
      <c r="S46">
        <v>291837</v>
      </c>
      <c r="T46">
        <v>1955</v>
      </c>
      <c r="U46">
        <v>19841</v>
      </c>
      <c r="V46">
        <v>89439</v>
      </c>
      <c r="W46">
        <v>70606</v>
      </c>
      <c r="X46">
        <v>15782</v>
      </c>
      <c r="Y46">
        <v>8022</v>
      </c>
      <c r="Z46">
        <v>31765</v>
      </c>
      <c r="AA46">
        <v>5801</v>
      </c>
      <c r="AB46">
        <v>1338</v>
      </c>
      <c r="AC46">
        <v>22060</v>
      </c>
      <c r="AD46">
        <v>368</v>
      </c>
      <c r="AE46">
        <v>20800</v>
      </c>
      <c r="AF46">
        <v>1322</v>
      </c>
      <c r="AG46">
        <v>919</v>
      </c>
      <c r="AH46">
        <v>1819</v>
      </c>
      <c r="AI46">
        <v>0</v>
      </c>
    </row>
    <row r="47" spans="1:35" ht="12.75">
      <c r="A47" s="1" t="s">
        <v>66</v>
      </c>
      <c r="B47">
        <v>288984</v>
      </c>
      <c r="C47">
        <v>1744</v>
      </c>
      <c r="D47">
        <v>18971</v>
      </c>
      <c r="E47">
        <v>85581</v>
      </c>
      <c r="F47">
        <v>70137</v>
      </c>
      <c r="G47">
        <v>13562</v>
      </c>
      <c r="H47">
        <v>13341</v>
      </c>
      <c r="I47">
        <v>37583</v>
      </c>
      <c r="J47">
        <v>4260</v>
      </c>
      <c r="K47">
        <v>5416</v>
      </c>
      <c r="L47">
        <v>11172</v>
      </c>
      <c r="M47">
        <v>2840</v>
      </c>
      <c r="N47">
        <v>18404</v>
      </c>
      <c r="O47">
        <v>2121</v>
      </c>
      <c r="P47">
        <v>1371</v>
      </c>
      <c r="Q47">
        <v>2481</v>
      </c>
      <c r="R47">
        <v>0</v>
      </c>
      <c r="S47">
        <v>286487</v>
      </c>
      <c r="T47">
        <v>2160</v>
      </c>
      <c r="U47">
        <v>22297</v>
      </c>
      <c r="V47">
        <v>93263</v>
      </c>
      <c r="W47">
        <v>67232</v>
      </c>
      <c r="X47">
        <v>12761</v>
      </c>
      <c r="Y47">
        <v>5836</v>
      </c>
      <c r="Z47">
        <v>30289</v>
      </c>
      <c r="AA47">
        <v>5694</v>
      </c>
      <c r="AB47">
        <v>1229</v>
      </c>
      <c r="AC47">
        <v>21698</v>
      </c>
      <c r="AD47">
        <v>320</v>
      </c>
      <c r="AE47">
        <v>19661</v>
      </c>
      <c r="AF47">
        <v>1353</v>
      </c>
      <c r="AG47">
        <v>916</v>
      </c>
      <c r="AH47">
        <v>1778</v>
      </c>
      <c r="AI47">
        <v>0</v>
      </c>
    </row>
    <row r="48" spans="1:35" ht="12.75">
      <c r="A48" s="1" t="s">
        <v>67</v>
      </c>
      <c r="B48">
        <v>285858</v>
      </c>
      <c r="C48">
        <v>1756</v>
      </c>
      <c r="D48">
        <v>20562</v>
      </c>
      <c r="E48">
        <v>88313</v>
      </c>
      <c r="F48">
        <v>66624</v>
      </c>
      <c r="G48">
        <v>12290</v>
      </c>
      <c r="H48">
        <v>12226</v>
      </c>
      <c r="I48">
        <v>36476</v>
      </c>
      <c r="J48">
        <v>4216</v>
      </c>
      <c r="K48">
        <v>5416</v>
      </c>
      <c r="L48">
        <v>11124</v>
      </c>
      <c r="M48">
        <v>2763</v>
      </c>
      <c r="N48">
        <v>18084</v>
      </c>
      <c r="O48">
        <v>2127</v>
      </c>
      <c r="P48">
        <v>1353</v>
      </c>
      <c r="Q48">
        <v>2528</v>
      </c>
      <c r="R48">
        <v>0</v>
      </c>
      <c r="S48">
        <v>283943</v>
      </c>
      <c r="T48">
        <v>2326</v>
      </c>
      <c r="U48">
        <v>24300</v>
      </c>
      <c r="V48">
        <v>97318</v>
      </c>
      <c r="W48">
        <v>65216</v>
      </c>
      <c r="X48">
        <v>10568</v>
      </c>
      <c r="Y48">
        <v>4578</v>
      </c>
      <c r="Z48">
        <v>29754</v>
      </c>
      <c r="AA48">
        <v>5842</v>
      </c>
      <c r="AB48">
        <v>1188</v>
      </c>
      <c r="AC48">
        <v>20318</v>
      </c>
      <c r="AD48">
        <v>279</v>
      </c>
      <c r="AE48">
        <v>18459</v>
      </c>
      <c r="AF48">
        <v>1343</v>
      </c>
      <c r="AG48">
        <v>849</v>
      </c>
      <c r="AH48">
        <v>1605</v>
      </c>
      <c r="AI48">
        <v>0</v>
      </c>
    </row>
    <row r="49" spans="1:35" ht="12.75">
      <c r="A49" s="1" t="s">
        <v>68</v>
      </c>
      <c r="B49">
        <v>264513</v>
      </c>
      <c r="C49">
        <v>1633</v>
      </c>
      <c r="D49">
        <v>20336</v>
      </c>
      <c r="E49">
        <v>84824</v>
      </c>
      <c r="F49">
        <v>58453</v>
      </c>
      <c r="G49">
        <v>11052</v>
      </c>
      <c r="H49">
        <v>10733</v>
      </c>
      <c r="I49">
        <v>33004</v>
      </c>
      <c r="J49">
        <v>3986</v>
      </c>
      <c r="K49">
        <v>5099</v>
      </c>
      <c r="L49">
        <v>10019</v>
      </c>
      <c r="M49">
        <v>2706</v>
      </c>
      <c r="N49">
        <v>16762</v>
      </c>
      <c r="O49">
        <v>2130</v>
      </c>
      <c r="P49">
        <v>1318</v>
      </c>
      <c r="Q49">
        <v>2458</v>
      </c>
      <c r="R49">
        <v>0</v>
      </c>
      <c r="S49">
        <v>264298</v>
      </c>
      <c r="T49">
        <v>2355</v>
      </c>
      <c r="U49">
        <v>24508</v>
      </c>
      <c r="V49">
        <v>94163</v>
      </c>
      <c r="W49">
        <v>59261</v>
      </c>
      <c r="X49">
        <v>8507</v>
      </c>
      <c r="Y49">
        <v>3649</v>
      </c>
      <c r="Z49">
        <v>26765</v>
      </c>
      <c r="AA49">
        <v>5238</v>
      </c>
      <c r="AB49">
        <v>1102</v>
      </c>
      <c r="AC49">
        <v>18380</v>
      </c>
      <c r="AD49">
        <v>259</v>
      </c>
      <c r="AE49">
        <v>16545</v>
      </c>
      <c r="AF49">
        <v>1243</v>
      </c>
      <c r="AG49">
        <v>803</v>
      </c>
      <c r="AH49">
        <v>1520</v>
      </c>
      <c r="AI49">
        <v>0</v>
      </c>
    </row>
    <row r="50" spans="1:35" s="6" customFormat="1" ht="15">
      <c r="A50" s="5" t="s">
        <v>69</v>
      </c>
      <c r="B50" s="6">
        <v>260255</v>
      </c>
      <c r="C50" s="6">
        <v>1818</v>
      </c>
      <c r="D50" s="6">
        <v>22630</v>
      </c>
      <c r="E50" s="6">
        <v>87645</v>
      </c>
      <c r="F50" s="6">
        <v>54913</v>
      </c>
      <c r="G50" s="6">
        <v>10340</v>
      </c>
      <c r="H50" s="6">
        <v>10025</v>
      </c>
      <c r="I50" s="6">
        <v>30289</v>
      </c>
      <c r="J50" s="6">
        <v>3981</v>
      </c>
      <c r="K50" s="6">
        <v>4717</v>
      </c>
      <c r="L50" s="6">
        <v>9389</v>
      </c>
      <c r="M50" s="6">
        <v>2629</v>
      </c>
      <c r="N50" s="6">
        <v>15946</v>
      </c>
      <c r="O50" s="6">
        <v>2184</v>
      </c>
      <c r="P50" s="6">
        <v>1315</v>
      </c>
      <c r="Q50" s="6">
        <v>2434</v>
      </c>
      <c r="R50" s="6">
        <v>0</v>
      </c>
      <c r="S50" s="6">
        <v>259608</v>
      </c>
      <c r="T50" s="6">
        <v>2503</v>
      </c>
      <c r="U50" s="6">
        <v>27260</v>
      </c>
      <c r="V50" s="6">
        <v>96919</v>
      </c>
      <c r="W50" s="6">
        <v>57245</v>
      </c>
      <c r="X50" s="6">
        <v>7514</v>
      </c>
      <c r="Y50" s="6">
        <v>3181</v>
      </c>
      <c r="Z50" s="6">
        <v>24057</v>
      </c>
      <c r="AA50" s="6">
        <v>5285</v>
      </c>
      <c r="AB50" s="6">
        <v>956</v>
      </c>
      <c r="AC50" s="6">
        <v>16434</v>
      </c>
      <c r="AD50" s="6">
        <v>229</v>
      </c>
      <c r="AE50" s="6">
        <v>14658</v>
      </c>
      <c r="AF50" s="6">
        <v>1183</v>
      </c>
      <c r="AG50" s="6">
        <v>755</v>
      </c>
      <c r="AH50" s="6">
        <v>1429</v>
      </c>
      <c r="AI50" s="6">
        <v>0</v>
      </c>
    </row>
    <row r="51" spans="1:35" ht="12.75">
      <c r="A51" s="1" t="s">
        <v>70</v>
      </c>
      <c r="B51">
        <v>249248</v>
      </c>
      <c r="C51">
        <v>1764</v>
      </c>
      <c r="D51">
        <v>24125</v>
      </c>
      <c r="E51">
        <v>88079</v>
      </c>
      <c r="F51">
        <v>50552</v>
      </c>
      <c r="G51">
        <v>9427</v>
      </c>
      <c r="H51">
        <v>9268</v>
      </c>
      <c r="I51">
        <v>26512</v>
      </c>
      <c r="J51">
        <v>3970</v>
      </c>
      <c r="K51">
        <v>4210</v>
      </c>
      <c r="L51">
        <v>8575</v>
      </c>
      <c r="M51">
        <v>2446</v>
      </c>
      <c r="N51">
        <v>14769</v>
      </c>
      <c r="O51">
        <v>2034</v>
      </c>
      <c r="P51">
        <v>1225</v>
      </c>
      <c r="Q51">
        <v>2292</v>
      </c>
      <c r="R51">
        <v>0</v>
      </c>
      <c r="S51">
        <v>250513</v>
      </c>
      <c r="T51">
        <v>2514</v>
      </c>
      <c r="U51">
        <v>29079</v>
      </c>
      <c r="V51">
        <v>97971</v>
      </c>
      <c r="W51">
        <v>53974</v>
      </c>
      <c r="X51">
        <v>6607</v>
      </c>
      <c r="Y51">
        <v>2889</v>
      </c>
      <c r="Z51">
        <v>20598</v>
      </c>
      <c r="AA51">
        <v>5171</v>
      </c>
      <c r="AB51">
        <v>910</v>
      </c>
      <c r="AC51">
        <v>14304</v>
      </c>
      <c r="AD51">
        <v>196</v>
      </c>
      <c r="AE51">
        <v>13165</v>
      </c>
      <c r="AF51">
        <v>1168</v>
      </c>
      <c r="AG51">
        <v>613</v>
      </c>
      <c r="AH51">
        <v>1354</v>
      </c>
      <c r="AI51">
        <v>0</v>
      </c>
    </row>
    <row r="52" spans="1:35" ht="12.75">
      <c r="A52" s="1" t="s">
        <v>71</v>
      </c>
      <c r="B52">
        <v>250474</v>
      </c>
      <c r="C52">
        <v>1961</v>
      </c>
      <c r="D52">
        <v>26462</v>
      </c>
      <c r="E52">
        <v>93262</v>
      </c>
      <c r="F52">
        <v>48268</v>
      </c>
      <c r="G52">
        <v>9075</v>
      </c>
      <c r="H52">
        <v>9014</v>
      </c>
      <c r="I52">
        <v>24092</v>
      </c>
      <c r="J52">
        <v>4149</v>
      </c>
      <c r="K52">
        <v>4572</v>
      </c>
      <c r="L52">
        <v>7923</v>
      </c>
      <c r="M52">
        <v>2350</v>
      </c>
      <c r="N52">
        <v>13646</v>
      </c>
      <c r="O52">
        <v>2204</v>
      </c>
      <c r="P52">
        <v>1226</v>
      </c>
      <c r="Q52">
        <v>2270</v>
      </c>
      <c r="R52">
        <v>0</v>
      </c>
      <c r="S52">
        <v>249557</v>
      </c>
      <c r="T52">
        <v>2736</v>
      </c>
      <c r="U52">
        <v>31733</v>
      </c>
      <c r="V52">
        <v>103042</v>
      </c>
      <c r="W52">
        <v>51482</v>
      </c>
      <c r="X52">
        <v>6150</v>
      </c>
      <c r="Y52">
        <v>2564</v>
      </c>
      <c r="Z52">
        <v>17970</v>
      </c>
      <c r="AA52">
        <v>5257</v>
      </c>
      <c r="AB52">
        <v>878</v>
      </c>
      <c r="AC52">
        <v>12985</v>
      </c>
      <c r="AD52">
        <v>184</v>
      </c>
      <c r="AE52">
        <v>11558</v>
      </c>
      <c r="AF52">
        <v>1264</v>
      </c>
      <c r="AG52">
        <v>569</v>
      </c>
      <c r="AH52">
        <v>1185</v>
      </c>
      <c r="AI52">
        <v>0</v>
      </c>
    </row>
    <row r="53" spans="1:35" ht="12.75">
      <c r="A53" s="1" t="s">
        <v>72</v>
      </c>
      <c r="B53">
        <v>252683</v>
      </c>
      <c r="C53">
        <v>2084</v>
      </c>
      <c r="D53">
        <v>29329</v>
      </c>
      <c r="E53">
        <v>97965</v>
      </c>
      <c r="F53">
        <v>46218</v>
      </c>
      <c r="G53">
        <v>8686</v>
      </c>
      <c r="H53">
        <v>8746</v>
      </c>
      <c r="I53">
        <v>22019</v>
      </c>
      <c r="J53">
        <v>4172</v>
      </c>
      <c r="K53">
        <v>5047</v>
      </c>
      <c r="L53">
        <v>7496</v>
      </c>
      <c r="M53">
        <v>2649</v>
      </c>
      <c r="N53">
        <v>12600</v>
      </c>
      <c r="O53">
        <v>2239</v>
      </c>
      <c r="P53">
        <v>1313</v>
      </c>
      <c r="Q53">
        <v>2120</v>
      </c>
      <c r="R53">
        <v>0</v>
      </c>
      <c r="S53">
        <v>250869</v>
      </c>
      <c r="T53">
        <v>2972</v>
      </c>
      <c r="U53">
        <v>34620</v>
      </c>
      <c r="V53">
        <v>106515</v>
      </c>
      <c r="W53">
        <v>50489</v>
      </c>
      <c r="X53">
        <v>5830</v>
      </c>
      <c r="Y53">
        <v>2410</v>
      </c>
      <c r="Z53">
        <v>16255</v>
      </c>
      <c r="AA53">
        <v>5534</v>
      </c>
      <c r="AB53">
        <v>899</v>
      </c>
      <c r="AC53">
        <v>11908</v>
      </c>
      <c r="AD53">
        <v>138</v>
      </c>
      <c r="AE53">
        <v>10365</v>
      </c>
      <c r="AF53">
        <v>1291</v>
      </c>
      <c r="AG53">
        <v>588</v>
      </c>
      <c r="AH53">
        <v>1055</v>
      </c>
      <c r="AI53">
        <v>0</v>
      </c>
    </row>
    <row r="54" spans="1:35" ht="12.75">
      <c r="A54" s="1" t="s">
        <v>73</v>
      </c>
      <c r="B54">
        <v>239601</v>
      </c>
      <c r="C54">
        <v>2043</v>
      </c>
      <c r="D54">
        <v>29660</v>
      </c>
      <c r="E54">
        <v>93350</v>
      </c>
      <c r="F54">
        <v>42165</v>
      </c>
      <c r="G54">
        <v>8297</v>
      </c>
      <c r="H54">
        <v>8241</v>
      </c>
      <c r="I54">
        <v>19623</v>
      </c>
      <c r="J54">
        <v>4269</v>
      </c>
      <c r="K54">
        <v>5379</v>
      </c>
      <c r="L54">
        <v>6933</v>
      </c>
      <c r="M54">
        <v>2746</v>
      </c>
      <c r="N54">
        <v>11322</v>
      </c>
      <c r="O54">
        <v>2233</v>
      </c>
      <c r="P54">
        <v>1257</v>
      </c>
      <c r="Q54">
        <v>2083</v>
      </c>
      <c r="R54">
        <v>0</v>
      </c>
      <c r="S54">
        <v>238104</v>
      </c>
      <c r="T54">
        <v>3344</v>
      </c>
      <c r="U54">
        <v>35580</v>
      </c>
      <c r="V54">
        <v>102774</v>
      </c>
      <c r="W54">
        <v>46500</v>
      </c>
      <c r="X54">
        <v>5225</v>
      </c>
      <c r="Y54">
        <v>2197</v>
      </c>
      <c r="Z54">
        <v>13639</v>
      </c>
      <c r="AA54">
        <v>5447</v>
      </c>
      <c r="AB54">
        <v>825</v>
      </c>
      <c r="AC54">
        <v>10630</v>
      </c>
      <c r="AD54">
        <v>137</v>
      </c>
      <c r="AE54">
        <v>8845</v>
      </c>
      <c r="AF54">
        <v>1383</v>
      </c>
      <c r="AG54">
        <v>609</v>
      </c>
      <c r="AH54">
        <v>969</v>
      </c>
      <c r="AI54">
        <v>0</v>
      </c>
    </row>
    <row r="55" spans="1:35" ht="12.75">
      <c r="A55" s="1" t="s">
        <v>74</v>
      </c>
      <c r="B55">
        <v>236314</v>
      </c>
      <c r="C55">
        <v>1972</v>
      </c>
      <c r="D55">
        <v>31496</v>
      </c>
      <c r="E55">
        <v>94345</v>
      </c>
      <c r="F55">
        <v>40029</v>
      </c>
      <c r="G55">
        <v>7916</v>
      </c>
      <c r="H55">
        <v>7921</v>
      </c>
      <c r="I55">
        <v>17550</v>
      </c>
      <c r="J55">
        <v>4333</v>
      </c>
      <c r="K55">
        <v>5632</v>
      </c>
      <c r="L55">
        <v>6407</v>
      </c>
      <c r="M55">
        <v>2788</v>
      </c>
      <c r="N55">
        <v>10539</v>
      </c>
      <c r="O55">
        <v>2236</v>
      </c>
      <c r="P55">
        <v>1231</v>
      </c>
      <c r="Q55">
        <v>1919</v>
      </c>
      <c r="R55">
        <v>0</v>
      </c>
      <c r="S55">
        <v>235521</v>
      </c>
      <c r="T55">
        <v>3259</v>
      </c>
      <c r="U55">
        <v>37831</v>
      </c>
      <c r="V55">
        <v>104274</v>
      </c>
      <c r="W55">
        <v>44319</v>
      </c>
      <c r="X55">
        <v>4609</v>
      </c>
      <c r="Y55">
        <v>2064</v>
      </c>
      <c r="Z55">
        <v>12281</v>
      </c>
      <c r="AA55">
        <v>5624</v>
      </c>
      <c r="AB55">
        <v>788</v>
      </c>
      <c r="AC55">
        <v>9862</v>
      </c>
      <c r="AD55">
        <v>125</v>
      </c>
      <c r="AE55">
        <v>7714</v>
      </c>
      <c r="AF55">
        <v>1393</v>
      </c>
      <c r="AG55">
        <v>558</v>
      </c>
      <c r="AH55">
        <v>820</v>
      </c>
      <c r="AI55">
        <v>0</v>
      </c>
    </row>
    <row r="56" spans="1:35" ht="12.75">
      <c r="A56" s="1" t="s">
        <v>75</v>
      </c>
      <c r="B56">
        <v>239865</v>
      </c>
      <c r="C56">
        <v>2092</v>
      </c>
      <c r="D56">
        <v>35086</v>
      </c>
      <c r="E56">
        <v>97543</v>
      </c>
      <c r="F56">
        <v>39232</v>
      </c>
      <c r="G56">
        <v>7662</v>
      </c>
      <c r="H56">
        <v>7808</v>
      </c>
      <c r="I56">
        <v>15982</v>
      </c>
      <c r="J56">
        <v>4404</v>
      </c>
      <c r="K56">
        <v>6022</v>
      </c>
      <c r="L56">
        <v>6023</v>
      </c>
      <c r="M56">
        <v>2852</v>
      </c>
      <c r="N56">
        <v>9663</v>
      </c>
      <c r="O56">
        <v>2316</v>
      </c>
      <c r="P56">
        <v>1310</v>
      </c>
      <c r="Q56">
        <v>1870</v>
      </c>
      <c r="R56">
        <v>0</v>
      </c>
      <c r="S56">
        <v>241180</v>
      </c>
      <c r="T56">
        <v>3711</v>
      </c>
      <c r="U56">
        <v>42780</v>
      </c>
      <c r="V56">
        <v>108130</v>
      </c>
      <c r="W56">
        <v>43779</v>
      </c>
      <c r="X56">
        <v>4222</v>
      </c>
      <c r="Y56">
        <v>1917</v>
      </c>
      <c r="Z56">
        <v>11118</v>
      </c>
      <c r="AA56">
        <v>5715</v>
      </c>
      <c r="AB56">
        <v>729</v>
      </c>
      <c r="AC56">
        <v>9284</v>
      </c>
      <c r="AD56">
        <v>117</v>
      </c>
      <c r="AE56">
        <v>7046</v>
      </c>
      <c r="AF56">
        <v>1352</v>
      </c>
      <c r="AG56">
        <v>521</v>
      </c>
      <c r="AH56">
        <v>759</v>
      </c>
      <c r="AI56">
        <v>0</v>
      </c>
    </row>
    <row r="57" spans="1:35" ht="12.75">
      <c r="A57" s="1" t="s">
        <v>76</v>
      </c>
      <c r="B57">
        <v>252102</v>
      </c>
      <c r="C57">
        <v>2448</v>
      </c>
      <c r="D57">
        <v>40250</v>
      </c>
      <c r="E57">
        <v>105086</v>
      </c>
      <c r="F57">
        <v>39873</v>
      </c>
      <c r="G57">
        <v>7576</v>
      </c>
      <c r="H57">
        <v>7633</v>
      </c>
      <c r="I57">
        <v>14964</v>
      </c>
      <c r="J57">
        <v>4508</v>
      </c>
      <c r="K57">
        <v>6272</v>
      </c>
      <c r="L57">
        <v>5780</v>
      </c>
      <c r="M57">
        <v>2965</v>
      </c>
      <c r="N57">
        <v>9365</v>
      </c>
      <c r="O57">
        <v>2338</v>
      </c>
      <c r="P57">
        <v>1283</v>
      </c>
      <c r="Q57">
        <v>1761</v>
      </c>
      <c r="R57">
        <v>0</v>
      </c>
      <c r="S57">
        <v>254032</v>
      </c>
      <c r="T57">
        <v>4499</v>
      </c>
      <c r="U57">
        <v>49689</v>
      </c>
      <c r="V57">
        <v>115584</v>
      </c>
      <c r="W57">
        <v>43905</v>
      </c>
      <c r="X57">
        <v>3967</v>
      </c>
      <c r="Y57">
        <v>1773</v>
      </c>
      <c r="Z57">
        <v>10277</v>
      </c>
      <c r="AA57">
        <v>5814</v>
      </c>
      <c r="AB57">
        <v>692</v>
      </c>
      <c r="AC57">
        <v>8822</v>
      </c>
      <c r="AD57">
        <v>97</v>
      </c>
      <c r="AE57">
        <v>6470</v>
      </c>
      <c r="AF57">
        <v>1329</v>
      </c>
      <c r="AG57">
        <v>480</v>
      </c>
      <c r="AH57">
        <v>634</v>
      </c>
      <c r="AI57">
        <v>0</v>
      </c>
    </row>
    <row r="58" spans="1:35" ht="12.75">
      <c r="A58" s="1" t="s">
        <v>77</v>
      </c>
      <c r="B58">
        <v>247037</v>
      </c>
      <c r="C58">
        <v>2433</v>
      </c>
      <c r="D58">
        <v>41765</v>
      </c>
      <c r="E58">
        <v>102855</v>
      </c>
      <c r="F58">
        <v>38937</v>
      </c>
      <c r="G58">
        <v>6834</v>
      </c>
      <c r="H58">
        <v>7121</v>
      </c>
      <c r="I58">
        <v>13856</v>
      </c>
      <c r="J58">
        <v>4503</v>
      </c>
      <c r="K58">
        <v>6330</v>
      </c>
      <c r="L58">
        <v>5324</v>
      </c>
      <c r="M58">
        <v>2952</v>
      </c>
      <c r="N58">
        <v>8991</v>
      </c>
      <c r="O58">
        <v>2202</v>
      </c>
      <c r="P58">
        <v>1253</v>
      </c>
      <c r="Q58">
        <v>1681</v>
      </c>
      <c r="R58">
        <v>0</v>
      </c>
      <c r="S58">
        <v>247538</v>
      </c>
      <c r="T58">
        <v>5065</v>
      </c>
      <c r="U58">
        <v>51175</v>
      </c>
      <c r="V58">
        <v>112689</v>
      </c>
      <c r="W58">
        <v>41685</v>
      </c>
      <c r="X58">
        <v>3614</v>
      </c>
      <c r="Y58">
        <v>1562</v>
      </c>
      <c r="Z58">
        <v>9354</v>
      </c>
      <c r="AA58">
        <v>5279</v>
      </c>
      <c r="AB58">
        <v>613</v>
      </c>
      <c r="AC58">
        <v>7995</v>
      </c>
      <c r="AD58">
        <v>96</v>
      </c>
      <c r="AE58">
        <v>6058</v>
      </c>
      <c r="AF58">
        <v>1263</v>
      </c>
      <c r="AG58">
        <v>476</v>
      </c>
      <c r="AH58">
        <v>614</v>
      </c>
      <c r="AI58">
        <v>0</v>
      </c>
    </row>
    <row r="59" spans="1:35" ht="12.75">
      <c r="A59" s="1" t="s">
        <v>78</v>
      </c>
      <c r="B59">
        <v>220021</v>
      </c>
      <c r="C59">
        <v>2065</v>
      </c>
      <c r="D59">
        <v>36874</v>
      </c>
      <c r="E59">
        <v>92297</v>
      </c>
      <c r="F59">
        <v>34637</v>
      </c>
      <c r="G59">
        <v>5745</v>
      </c>
      <c r="H59">
        <v>6242</v>
      </c>
      <c r="I59">
        <v>12137</v>
      </c>
      <c r="J59">
        <v>4103</v>
      </c>
      <c r="K59">
        <v>5848</v>
      </c>
      <c r="L59">
        <v>4753</v>
      </c>
      <c r="M59">
        <v>2625</v>
      </c>
      <c r="N59">
        <v>7793</v>
      </c>
      <c r="O59">
        <v>2217</v>
      </c>
      <c r="P59">
        <v>1167</v>
      </c>
      <c r="Q59">
        <v>1518</v>
      </c>
      <c r="R59">
        <v>0</v>
      </c>
      <c r="S59">
        <v>222788</v>
      </c>
      <c r="T59">
        <v>4390</v>
      </c>
      <c r="U59">
        <v>46169</v>
      </c>
      <c r="V59">
        <v>102039</v>
      </c>
      <c r="W59">
        <v>37163</v>
      </c>
      <c r="X59">
        <v>3070</v>
      </c>
      <c r="Y59">
        <v>1419</v>
      </c>
      <c r="Z59">
        <v>8682</v>
      </c>
      <c r="AA59">
        <v>4967</v>
      </c>
      <c r="AB59">
        <v>553</v>
      </c>
      <c r="AC59">
        <v>7070</v>
      </c>
      <c r="AD59">
        <v>75</v>
      </c>
      <c r="AE59">
        <v>5118</v>
      </c>
      <c r="AF59">
        <v>1138</v>
      </c>
      <c r="AG59">
        <v>399</v>
      </c>
      <c r="AH59">
        <v>536</v>
      </c>
      <c r="AI59">
        <v>0</v>
      </c>
    </row>
    <row r="60" spans="1:35" ht="12.75">
      <c r="A60" s="1" t="s">
        <v>79</v>
      </c>
      <c r="B60">
        <v>241534</v>
      </c>
      <c r="C60">
        <v>2636</v>
      </c>
      <c r="D60">
        <v>46440</v>
      </c>
      <c r="E60">
        <v>102193</v>
      </c>
      <c r="F60">
        <v>36631</v>
      </c>
      <c r="G60">
        <v>5762</v>
      </c>
      <c r="H60">
        <v>6129</v>
      </c>
      <c r="I60">
        <v>11763</v>
      </c>
      <c r="J60">
        <v>4391</v>
      </c>
      <c r="K60">
        <v>5945</v>
      </c>
      <c r="L60">
        <v>4355</v>
      </c>
      <c r="M60">
        <v>2544</v>
      </c>
      <c r="N60">
        <v>7721</v>
      </c>
      <c r="O60">
        <v>2294</v>
      </c>
      <c r="P60">
        <v>1249</v>
      </c>
      <c r="Q60">
        <v>1481</v>
      </c>
      <c r="R60">
        <v>0</v>
      </c>
      <c r="S60">
        <v>244908</v>
      </c>
      <c r="T60">
        <v>6148</v>
      </c>
      <c r="U60">
        <v>57356</v>
      </c>
      <c r="V60">
        <v>111627</v>
      </c>
      <c r="W60">
        <v>38219</v>
      </c>
      <c r="X60">
        <v>2874</v>
      </c>
      <c r="Y60">
        <v>1291</v>
      </c>
      <c r="Z60">
        <v>8468</v>
      </c>
      <c r="AA60">
        <v>4861</v>
      </c>
      <c r="AB60">
        <v>524</v>
      </c>
      <c r="AC60">
        <v>6813</v>
      </c>
      <c r="AD60">
        <v>73</v>
      </c>
      <c r="AE60">
        <v>4714</v>
      </c>
      <c r="AF60">
        <v>1101</v>
      </c>
      <c r="AG60">
        <v>363</v>
      </c>
      <c r="AH60">
        <v>476</v>
      </c>
      <c r="AI60">
        <v>0</v>
      </c>
    </row>
    <row r="61" spans="1:35" ht="12.75">
      <c r="A61" s="1" t="s">
        <v>80</v>
      </c>
      <c r="B61">
        <v>228116</v>
      </c>
      <c r="C61">
        <v>2674</v>
      </c>
      <c r="D61">
        <v>46415</v>
      </c>
      <c r="E61">
        <v>95916</v>
      </c>
      <c r="F61">
        <v>33521</v>
      </c>
      <c r="G61">
        <v>5194</v>
      </c>
      <c r="H61">
        <v>5648</v>
      </c>
      <c r="I61">
        <v>10714</v>
      </c>
      <c r="J61">
        <v>4260</v>
      </c>
      <c r="K61">
        <v>5430</v>
      </c>
      <c r="L61">
        <v>4208</v>
      </c>
      <c r="M61">
        <v>2525</v>
      </c>
      <c r="N61">
        <v>6914</v>
      </c>
      <c r="O61">
        <v>2235</v>
      </c>
      <c r="P61">
        <v>1050</v>
      </c>
      <c r="Q61">
        <v>1412</v>
      </c>
      <c r="R61">
        <v>0</v>
      </c>
      <c r="S61">
        <v>231561</v>
      </c>
      <c r="T61">
        <v>6266</v>
      </c>
      <c r="U61">
        <v>56720</v>
      </c>
      <c r="V61">
        <v>104915</v>
      </c>
      <c r="W61">
        <v>34794</v>
      </c>
      <c r="X61">
        <v>2636</v>
      </c>
      <c r="Y61">
        <v>1188</v>
      </c>
      <c r="Z61">
        <v>7772</v>
      </c>
      <c r="AA61">
        <v>4521</v>
      </c>
      <c r="AB61">
        <v>439</v>
      </c>
      <c r="AC61">
        <v>6158</v>
      </c>
      <c r="AD61">
        <v>66</v>
      </c>
      <c r="AE61">
        <v>4332</v>
      </c>
      <c r="AF61">
        <v>1021</v>
      </c>
      <c r="AG61">
        <v>342</v>
      </c>
      <c r="AH61">
        <v>391</v>
      </c>
      <c r="AI61">
        <v>0</v>
      </c>
    </row>
    <row r="62" spans="1:35" ht="12.75">
      <c r="A62" s="1" t="s">
        <v>81</v>
      </c>
      <c r="B62">
        <v>229893</v>
      </c>
      <c r="C62">
        <v>3159</v>
      </c>
      <c r="D62">
        <v>50473</v>
      </c>
      <c r="E62">
        <v>96090</v>
      </c>
      <c r="F62">
        <v>32577</v>
      </c>
      <c r="G62">
        <v>4825</v>
      </c>
      <c r="H62">
        <v>5323</v>
      </c>
      <c r="I62">
        <v>10361</v>
      </c>
      <c r="J62">
        <v>4338</v>
      </c>
      <c r="K62">
        <v>5213</v>
      </c>
      <c r="L62">
        <v>4028</v>
      </c>
      <c r="M62">
        <v>2320</v>
      </c>
      <c r="N62">
        <v>6480</v>
      </c>
      <c r="O62">
        <v>2331</v>
      </c>
      <c r="P62">
        <v>1081</v>
      </c>
      <c r="Q62">
        <v>1294</v>
      </c>
      <c r="R62">
        <v>0</v>
      </c>
      <c r="S62">
        <v>231838</v>
      </c>
      <c r="T62">
        <v>7354</v>
      </c>
      <c r="U62">
        <v>60822</v>
      </c>
      <c r="V62">
        <v>103802</v>
      </c>
      <c r="W62">
        <v>32561</v>
      </c>
      <c r="X62">
        <v>2401</v>
      </c>
      <c r="Y62">
        <v>1090</v>
      </c>
      <c r="Z62">
        <v>7588</v>
      </c>
      <c r="AA62">
        <v>4433</v>
      </c>
      <c r="AB62">
        <v>426</v>
      </c>
      <c r="AC62">
        <v>5834</v>
      </c>
      <c r="AD62">
        <v>52</v>
      </c>
      <c r="AE62">
        <v>3863</v>
      </c>
      <c r="AF62">
        <v>937</v>
      </c>
      <c r="AG62">
        <v>303</v>
      </c>
      <c r="AH62">
        <v>372</v>
      </c>
      <c r="AI62">
        <v>0</v>
      </c>
    </row>
    <row r="63" spans="1:35" ht="12.75">
      <c r="A63" s="1" t="s">
        <v>82</v>
      </c>
      <c r="B63">
        <v>206190</v>
      </c>
      <c r="C63">
        <v>2883</v>
      </c>
      <c r="D63">
        <v>47643</v>
      </c>
      <c r="E63">
        <v>85124</v>
      </c>
      <c r="F63">
        <v>28011</v>
      </c>
      <c r="G63">
        <v>4162</v>
      </c>
      <c r="H63">
        <v>4622</v>
      </c>
      <c r="I63">
        <v>9232</v>
      </c>
      <c r="J63">
        <v>4042</v>
      </c>
      <c r="K63">
        <v>4621</v>
      </c>
      <c r="L63">
        <v>3642</v>
      </c>
      <c r="M63">
        <v>2054</v>
      </c>
      <c r="N63">
        <v>5993</v>
      </c>
      <c r="O63">
        <v>2057</v>
      </c>
      <c r="P63">
        <v>967</v>
      </c>
      <c r="Q63">
        <v>1137</v>
      </c>
      <c r="R63">
        <v>0</v>
      </c>
      <c r="S63">
        <v>208085</v>
      </c>
      <c r="T63">
        <v>7364</v>
      </c>
      <c r="U63">
        <v>57126</v>
      </c>
      <c r="V63">
        <v>92413</v>
      </c>
      <c r="W63">
        <v>27685</v>
      </c>
      <c r="X63">
        <v>1924</v>
      </c>
      <c r="Y63">
        <v>911</v>
      </c>
      <c r="Z63">
        <v>6732</v>
      </c>
      <c r="AA63">
        <v>3840</v>
      </c>
      <c r="AB63">
        <v>370</v>
      </c>
      <c r="AC63">
        <v>5161</v>
      </c>
      <c r="AD63">
        <v>34</v>
      </c>
      <c r="AE63">
        <v>3165</v>
      </c>
      <c r="AF63">
        <v>831</v>
      </c>
      <c r="AG63">
        <v>268</v>
      </c>
      <c r="AH63">
        <v>261</v>
      </c>
      <c r="AI63">
        <v>0</v>
      </c>
    </row>
    <row r="64" spans="1:35" ht="12.75">
      <c r="A64" s="1" t="s">
        <v>83</v>
      </c>
      <c r="B64">
        <v>179968</v>
      </c>
      <c r="C64">
        <v>2550</v>
      </c>
      <c r="D64">
        <v>42745</v>
      </c>
      <c r="E64">
        <v>73156</v>
      </c>
      <c r="F64">
        <v>23477</v>
      </c>
      <c r="G64">
        <v>3385</v>
      </c>
      <c r="H64">
        <v>3993</v>
      </c>
      <c r="I64">
        <v>8258</v>
      </c>
      <c r="J64">
        <v>3808</v>
      </c>
      <c r="K64">
        <v>4060</v>
      </c>
      <c r="L64">
        <v>3373</v>
      </c>
      <c r="M64">
        <v>1830</v>
      </c>
      <c r="N64">
        <v>5386</v>
      </c>
      <c r="O64">
        <v>2027</v>
      </c>
      <c r="P64">
        <v>920</v>
      </c>
      <c r="Q64">
        <v>1000</v>
      </c>
      <c r="R64">
        <v>0</v>
      </c>
      <c r="S64">
        <v>180167</v>
      </c>
      <c r="T64">
        <v>6669</v>
      </c>
      <c r="U64">
        <v>50330</v>
      </c>
      <c r="V64">
        <v>79352</v>
      </c>
      <c r="W64">
        <v>23001</v>
      </c>
      <c r="X64">
        <v>1629</v>
      </c>
      <c r="Y64">
        <v>778</v>
      </c>
      <c r="Z64">
        <v>6138</v>
      </c>
      <c r="AA64">
        <v>3493</v>
      </c>
      <c r="AB64">
        <v>305</v>
      </c>
      <c r="AC64">
        <v>4478</v>
      </c>
      <c r="AD64">
        <v>40</v>
      </c>
      <c r="AE64">
        <v>2760</v>
      </c>
      <c r="AF64">
        <v>752</v>
      </c>
      <c r="AG64">
        <v>200</v>
      </c>
      <c r="AH64">
        <v>242</v>
      </c>
      <c r="AI64">
        <v>0</v>
      </c>
    </row>
    <row r="65" spans="1:35" ht="12.75">
      <c r="A65" s="1" t="s">
        <v>84</v>
      </c>
      <c r="B65">
        <v>220293</v>
      </c>
      <c r="C65">
        <v>4020</v>
      </c>
      <c r="D65">
        <v>59835</v>
      </c>
      <c r="E65">
        <v>89834</v>
      </c>
      <c r="F65">
        <v>25986</v>
      </c>
      <c r="G65">
        <v>3898</v>
      </c>
      <c r="H65">
        <v>4598</v>
      </c>
      <c r="I65">
        <v>8608</v>
      </c>
      <c r="J65">
        <v>4296</v>
      </c>
      <c r="K65">
        <v>4285</v>
      </c>
      <c r="L65">
        <v>3433</v>
      </c>
      <c r="M65">
        <v>1697</v>
      </c>
      <c r="N65">
        <v>5514</v>
      </c>
      <c r="O65">
        <v>2284</v>
      </c>
      <c r="P65">
        <v>1053</v>
      </c>
      <c r="Q65">
        <v>952</v>
      </c>
      <c r="R65">
        <v>0</v>
      </c>
      <c r="S65">
        <v>224740</v>
      </c>
      <c r="T65">
        <v>10731</v>
      </c>
      <c r="U65">
        <v>69565</v>
      </c>
      <c r="V65">
        <v>97316</v>
      </c>
      <c r="W65">
        <v>25552</v>
      </c>
      <c r="X65">
        <v>1768</v>
      </c>
      <c r="Y65">
        <v>812</v>
      </c>
      <c r="Z65">
        <v>6459</v>
      </c>
      <c r="AA65">
        <v>3681</v>
      </c>
      <c r="AB65">
        <v>283</v>
      </c>
      <c r="AC65">
        <v>4595</v>
      </c>
      <c r="AD65">
        <v>31</v>
      </c>
      <c r="AE65">
        <v>2673</v>
      </c>
      <c r="AF65">
        <v>850</v>
      </c>
      <c r="AG65">
        <v>205</v>
      </c>
      <c r="AH65">
        <v>219</v>
      </c>
      <c r="AI65">
        <v>0</v>
      </c>
    </row>
    <row r="66" spans="1:35" ht="12.75">
      <c r="A66" s="1" t="s">
        <v>85</v>
      </c>
      <c r="B66">
        <v>163832</v>
      </c>
      <c r="C66">
        <v>3810</v>
      </c>
      <c r="D66">
        <v>48518</v>
      </c>
      <c r="E66">
        <v>65707</v>
      </c>
      <c r="F66">
        <v>17717</v>
      </c>
      <c r="G66">
        <v>2502</v>
      </c>
      <c r="H66">
        <v>2958</v>
      </c>
      <c r="I66">
        <v>6300</v>
      </c>
      <c r="J66">
        <v>2864</v>
      </c>
      <c r="K66">
        <v>2697</v>
      </c>
      <c r="L66">
        <v>2476</v>
      </c>
      <c r="M66">
        <v>1144</v>
      </c>
      <c r="N66">
        <v>4013</v>
      </c>
      <c r="O66">
        <v>1621</v>
      </c>
      <c r="P66">
        <v>816</v>
      </c>
      <c r="Q66">
        <v>689</v>
      </c>
      <c r="R66">
        <v>0</v>
      </c>
      <c r="S66">
        <v>169346</v>
      </c>
      <c r="T66">
        <v>9530</v>
      </c>
      <c r="U66">
        <v>55493</v>
      </c>
      <c r="V66">
        <v>70943</v>
      </c>
      <c r="W66">
        <v>17659</v>
      </c>
      <c r="X66">
        <v>1310</v>
      </c>
      <c r="Y66">
        <v>568</v>
      </c>
      <c r="Z66">
        <v>4915</v>
      </c>
      <c r="AA66">
        <v>2627</v>
      </c>
      <c r="AB66">
        <v>221</v>
      </c>
      <c r="AC66">
        <v>3325</v>
      </c>
      <c r="AD66">
        <v>15</v>
      </c>
      <c r="AE66">
        <v>1859</v>
      </c>
      <c r="AF66">
        <v>595</v>
      </c>
      <c r="AG66">
        <v>147</v>
      </c>
      <c r="AH66">
        <v>139</v>
      </c>
      <c r="AI66">
        <v>0</v>
      </c>
    </row>
    <row r="67" spans="1:35" ht="12.75">
      <c r="A67" s="1" t="s">
        <v>86</v>
      </c>
      <c r="B67">
        <v>167488</v>
      </c>
      <c r="C67">
        <v>4246</v>
      </c>
      <c r="D67">
        <v>52023</v>
      </c>
      <c r="E67">
        <v>67185</v>
      </c>
      <c r="F67">
        <v>17189</v>
      </c>
      <c r="G67">
        <v>2466</v>
      </c>
      <c r="H67">
        <v>2940</v>
      </c>
      <c r="I67">
        <v>6045</v>
      </c>
      <c r="J67">
        <v>2970</v>
      </c>
      <c r="K67">
        <v>2599</v>
      </c>
      <c r="L67">
        <v>2321</v>
      </c>
      <c r="M67">
        <v>905</v>
      </c>
      <c r="N67">
        <v>3625</v>
      </c>
      <c r="O67">
        <v>1609</v>
      </c>
      <c r="P67">
        <v>730</v>
      </c>
      <c r="Q67">
        <v>635</v>
      </c>
      <c r="R67">
        <v>0</v>
      </c>
      <c r="S67">
        <v>175095</v>
      </c>
      <c r="T67">
        <v>10737</v>
      </c>
      <c r="U67">
        <v>59401</v>
      </c>
      <c r="V67">
        <v>73531</v>
      </c>
      <c r="W67">
        <v>16556</v>
      </c>
      <c r="X67">
        <v>1169</v>
      </c>
      <c r="Y67">
        <v>577</v>
      </c>
      <c r="Z67">
        <v>4748</v>
      </c>
      <c r="AA67">
        <v>2525</v>
      </c>
      <c r="AB67">
        <v>198</v>
      </c>
      <c r="AC67">
        <v>3102</v>
      </c>
      <c r="AD67">
        <v>15</v>
      </c>
      <c r="AE67">
        <v>1693</v>
      </c>
      <c r="AF67">
        <v>603</v>
      </c>
      <c r="AG67">
        <v>114</v>
      </c>
      <c r="AH67">
        <v>126</v>
      </c>
      <c r="AI67">
        <v>0</v>
      </c>
    </row>
    <row r="68" spans="1:35" ht="12.75">
      <c r="A68" s="1" t="s">
        <v>87</v>
      </c>
      <c r="B68">
        <v>193462</v>
      </c>
      <c r="C68">
        <v>5139</v>
      </c>
      <c r="D68">
        <v>63208</v>
      </c>
      <c r="E68">
        <v>78576</v>
      </c>
      <c r="F68">
        <v>18281</v>
      </c>
      <c r="G68">
        <v>2602</v>
      </c>
      <c r="H68">
        <v>3101</v>
      </c>
      <c r="I68">
        <v>6477</v>
      </c>
      <c r="J68">
        <v>3258</v>
      </c>
      <c r="K68">
        <v>2568</v>
      </c>
      <c r="L68">
        <v>2304</v>
      </c>
      <c r="M68">
        <v>786</v>
      </c>
      <c r="N68">
        <v>3939</v>
      </c>
      <c r="O68">
        <v>1720</v>
      </c>
      <c r="P68">
        <v>834</v>
      </c>
      <c r="Q68">
        <v>669</v>
      </c>
      <c r="R68">
        <v>0</v>
      </c>
      <c r="S68">
        <v>201199</v>
      </c>
      <c r="T68">
        <v>13293</v>
      </c>
      <c r="U68">
        <v>71243</v>
      </c>
      <c r="V68">
        <v>84159</v>
      </c>
      <c r="W68">
        <v>17345</v>
      </c>
      <c r="X68">
        <v>1296</v>
      </c>
      <c r="Y68">
        <v>583</v>
      </c>
      <c r="Z68">
        <v>4940</v>
      </c>
      <c r="AA68">
        <v>2482</v>
      </c>
      <c r="AB68">
        <v>191</v>
      </c>
      <c r="AC68">
        <v>3232</v>
      </c>
      <c r="AD68">
        <v>23</v>
      </c>
      <c r="AE68">
        <v>1625</v>
      </c>
      <c r="AF68">
        <v>543</v>
      </c>
      <c r="AG68">
        <v>128</v>
      </c>
      <c r="AH68">
        <v>116</v>
      </c>
      <c r="AI68">
        <v>0</v>
      </c>
    </row>
    <row r="69" spans="1:35" ht="12.75">
      <c r="A69" s="1" t="s">
        <v>88</v>
      </c>
      <c r="B69">
        <v>214929</v>
      </c>
      <c r="C69">
        <v>5840</v>
      </c>
      <c r="D69">
        <v>72287</v>
      </c>
      <c r="E69">
        <v>86667</v>
      </c>
      <c r="F69">
        <v>19422</v>
      </c>
      <c r="G69">
        <v>2810</v>
      </c>
      <c r="H69">
        <v>3122</v>
      </c>
      <c r="I69">
        <v>7075</v>
      </c>
      <c r="J69">
        <v>3427</v>
      </c>
      <c r="K69">
        <v>2675</v>
      </c>
      <c r="L69">
        <v>2427</v>
      </c>
      <c r="M69">
        <v>828</v>
      </c>
      <c r="N69">
        <v>4571</v>
      </c>
      <c r="O69">
        <v>1960</v>
      </c>
      <c r="P69">
        <v>1061</v>
      </c>
      <c r="Q69">
        <v>757</v>
      </c>
      <c r="R69">
        <v>0</v>
      </c>
      <c r="S69">
        <v>229154</v>
      </c>
      <c r="T69">
        <v>15599</v>
      </c>
      <c r="U69">
        <v>82324</v>
      </c>
      <c r="V69">
        <v>95779</v>
      </c>
      <c r="W69">
        <v>18561</v>
      </c>
      <c r="X69">
        <v>1293</v>
      </c>
      <c r="Y69">
        <v>675</v>
      </c>
      <c r="Z69">
        <v>5490</v>
      </c>
      <c r="AA69">
        <v>2861</v>
      </c>
      <c r="AB69">
        <v>220</v>
      </c>
      <c r="AC69">
        <v>3551</v>
      </c>
      <c r="AD69">
        <v>22</v>
      </c>
      <c r="AE69">
        <v>1862</v>
      </c>
      <c r="AF69">
        <v>662</v>
      </c>
      <c r="AG69">
        <v>137</v>
      </c>
      <c r="AH69">
        <v>118</v>
      </c>
      <c r="AI69">
        <v>0</v>
      </c>
    </row>
    <row r="70" spans="1:35" ht="12.75">
      <c r="A70" s="1" t="s">
        <v>89</v>
      </c>
      <c r="B70">
        <v>214483</v>
      </c>
      <c r="C70">
        <v>6168</v>
      </c>
      <c r="D70">
        <v>74037</v>
      </c>
      <c r="E70">
        <v>85571</v>
      </c>
      <c r="F70">
        <v>18440</v>
      </c>
      <c r="G70">
        <v>2591</v>
      </c>
      <c r="H70">
        <v>3097</v>
      </c>
      <c r="I70">
        <v>6858</v>
      </c>
      <c r="J70">
        <v>3474</v>
      </c>
      <c r="K70">
        <v>2690</v>
      </c>
      <c r="L70">
        <v>2492</v>
      </c>
      <c r="M70">
        <v>746</v>
      </c>
      <c r="N70">
        <v>4677</v>
      </c>
      <c r="O70">
        <v>1941</v>
      </c>
      <c r="P70">
        <v>957</v>
      </c>
      <c r="Q70">
        <v>744</v>
      </c>
      <c r="R70">
        <v>0</v>
      </c>
      <c r="S70">
        <v>226143</v>
      </c>
      <c r="T70">
        <v>16046</v>
      </c>
      <c r="U70">
        <v>83854</v>
      </c>
      <c r="V70">
        <v>93311</v>
      </c>
      <c r="W70">
        <v>17001</v>
      </c>
      <c r="X70">
        <v>1189</v>
      </c>
      <c r="Y70">
        <v>660</v>
      </c>
      <c r="Z70">
        <v>5129</v>
      </c>
      <c r="AA70">
        <v>2824</v>
      </c>
      <c r="AB70">
        <v>188</v>
      </c>
      <c r="AC70">
        <v>3383</v>
      </c>
      <c r="AD70">
        <v>21</v>
      </c>
      <c r="AE70">
        <v>1668</v>
      </c>
      <c r="AF70">
        <v>622</v>
      </c>
      <c r="AG70">
        <v>124</v>
      </c>
      <c r="AH70">
        <v>123</v>
      </c>
      <c r="AI70">
        <v>0</v>
      </c>
    </row>
    <row r="71" spans="1:35" ht="12.75">
      <c r="A71" s="1" t="s">
        <v>90</v>
      </c>
      <c r="B71">
        <v>211258</v>
      </c>
      <c r="C71">
        <v>6120</v>
      </c>
      <c r="D71">
        <v>74010</v>
      </c>
      <c r="E71">
        <v>84735</v>
      </c>
      <c r="F71">
        <v>17396</v>
      </c>
      <c r="G71">
        <v>2554</v>
      </c>
      <c r="H71">
        <v>2921</v>
      </c>
      <c r="I71">
        <v>6567</v>
      </c>
      <c r="J71">
        <v>3352</v>
      </c>
      <c r="K71">
        <v>2333</v>
      </c>
      <c r="L71">
        <v>2304</v>
      </c>
      <c r="M71">
        <v>692</v>
      </c>
      <c r="N71">
        <v>4581</v>
      </c>
      <c r="O71">
        <v>2028</v>
      </c>
      <c r="P71">
        <v>969</v>
      </c>
      <c r="Q71">
        <v>696</v>
      </c>
      <c r="R71">
        <v>0</v>
      </c>
      <c r="S71">
        <v>222854</v>
      </c>
      <c r="T71">
        <v>16334</v>
      </c>
      <c r="U71">
        <v>83357</v>
      </c>
      <c r="V71">
        <v>91933</v>
      </c>
      <c r="W71">
        <v>15921</v>
      </c>
      <c r="X71">
        <v>1072</v>
      </c>
      <c r="Y71">
        <v>552</v>
      </c>
      <c r="Z71">
        <v>5039</v>
      </c>
      <c r="AA71">
        <v>2715</v>
      </c>
      <c r="AB71">
        <v>189</v>
      </c>
      <c r="AC71">
        <v>3318</v>
      </c>
      <c r="AD71">
        <v>9</v>
      </c>
      <c r="AE71">
        <v>1649</v>
      </c>
      <c r="AF71">
        <v>557</v>
      </c>
      <c r="AG71">
        <v>111</v>
      </c>
      <c r="AH71">
        <v>98</v>
      </c>
      <c r="AI71">
        <v>0</v>
      </c>
    </row>
    <row r="72" spans="1:35" ht="12.75">
      <c r="A72" s="1" t="s">
        <v>91</v>
      </c>
      <c r="B72">
        <v>221406</v>
      </c>
      <c r="C72">
        <v>7460</v>
      </c>
      <c r="D72">
        <v>81530</v>
      </c>
      <c r="E72">
        <v>87772</v>
      </c>
      <c r="F72">
        <v>16660</v>
      </c>
      <c r="G72">
        <v>2327</v>
      </c>
      <c r="H72">
        <v>2798</v>
      </c>
      <c r="I72">
        <v>6258</v>
      </c>
      <c r="J72">
        <v>3392</v>
      </c>
      <c r="K72">
        <v>2264</v>
      </c>
      <c r="L72">
        <v>2368</v>
      </c>
      <c r="M72">
        <v>580</v>
      </c>
      <c r="N72">
        <v>4513</v>
      </c>
      <c r="O72">
        <v>1927</v>
      </c>
      <c r="P72">
        <v>867</v>
      </c>
      <c r="Q72">
        <v>690</v>
      </c>
      <c r="R72">
        <v>0</v>
      </c>
      <c r="S72">
        <v>233928</v>
      </c>
      <c r="T72">
        <v>18905</v>
      </c>
      <c r="U72">
        <v>90592</v>
      </c>
      <c r="V72">
        <v>94393</v>
      </c>
      <c r="W72">
        <v>15278</v>
      </c>
      <c r="X72">
        <v>1089</v>
      </c>
      <c r="Y72">
        <v>575</v>
      </c>
      <c r="Z72">
        <v>4808</v>
      </c>
      <c r="AA72">
        <v>2624</v>
      </c>
      <c r="AB72">
        <v>207</v>
      </c>
      <c r="AC72">
        <v>3188</v>
      </c>
      <c r="AD72">
        <v>16</v>
      </c>
      <c r="AE72">
        <v>1525</v>
      </c>
      <c r="AF72">
        <v>533</v>
      </c>
      <c r="AG72">
        <v>99</v>
      </c>
      <c r="AH72">
        <v>96</v>
      </c>
      <c r="AI72">
        <v>0</v>
      </c>
    </row>
    <row r="73" spans="1:35" ht="12.75">
      <c r="A73" s="1" t="s">
        <v>92</v>
      </c>
      <c r="B73">
        <v>219437</v>
      </c>
      <c r="C73">
        <v>8119</v>
      </c>
      <c r="D73">
        <v>82538</v>
      </c>
      <c r="E73">
        <v>86240</v>
      </c>
      <c r="F73">
        <v>15620</v>
      </c>
      <c r="G73">
        <v>2242</v>
      </c>
      <c r="H73">
        <v>2714</v>
      </c>
      <c r="I73">
        <v>6126</v>
      </c>
      <c r="J73">
        <v>3295</v>
      </c>
      <c r="K73">
        <v>2030</v>
      </c>
      <c r="L73">
        <v>2173</v>
      </c>
      <c r="M73">
        <v>511</v>
      </c>
      <c r="N73">
        <v>4376</v>
      </c>
      <c r="O73">
        <v>1901</v>
      </c>
      <c r="P73">
        <v>871</v>
      </c>
      <c r="Q73">
        <v>681</v>
      </c>
      <c r="R73">
        <v>0</v>
      </c>
      <c r="S73">
        <v>233299</v>
      </c>
      <c r="T73">
        <v>19260</v>
      </c>
      <c r="U73">
        <v>91745</v>
      </c>
      <c r="V73">
        <v>93378</v>
      </c>
      <c r="W73">
        <v>14791</v>
      </c>
      <c r="X73">
        <v>929</v>
      </c>
      <c r="Y73">
        <v>547</v>
      </c>
      <c r="Z73">
        <v>4794</v>
      </c>
      <c r="AA73">
        <v>2487</v>
      </c>
      <c r="AB73">
        <v>203</v>
      </c>
      <c r="AC73">
        <v>2984</v>
      </c>
      <c r="AD73">
        <v>17</v>
      </c>
      <c r="AE73">
        <v>1440</v>
      </c>
      <c r="AF73">
        <v>564</v>
      </c>
      <c r="AG73">
        <v>82</v>
      </c>
      <c r="AH73">
        <v>78</v>
      </c>
      <c r="AI73">
        <v>0</v>
      </c>
    </row>
    <row r="74" spans="1:35" ht="12.75">
      <c r="A74" s="1" t="s">
        <v>93</v>
      </c>
      <c r="B74">
        <v>213552</v>
      </c>
      <c r="C74">
        <v>8016</v>
      </c>
      <c r="D74">
        <v>82151</v>
      </c>
      <c r="E74">
        <v>83325</v>
      </c>
      <c r="F74">
        <v>14428</v>
      </c>
      <c r="G74">
        <v>2143</v>
      </c>
      <c r="H74">
        <v>2502</v>
      </c>
      <c r="I74">
        <v>5786</v>
      </c>
      <c r="J74">
        <v>3149</v>
      </c>
      <c r="K74">
        <v>1955</v>
      </c>
      <c r="L74">
        <v>1987</v>
      </c>
      <c r="M74">
        <v>504</v>
      </c>
      <c r="N74">
        <v>4396</v>
      </c>
      <c r="O74">
        <v>1804</v>
      </c>
      <c r="P74">
        <v>801</v>
      </c>
      <c r="Q74">
        <v>605</v>
      </c>
      <c r="R74">
        <v>0</v>
      </c>
      <c r="S74">
        <v>225629</v>
      </c>
      <c r="T74">
        <v>19588</v>
      </c>
      <c r="U74">
        <v>89611</v>
      </c>
      <c r="V74">
        <v>89673</v>
      </c>
      <c r="W74">
        <v>13328</v>
      </c>
      <c r="X74">
        <v>964</v>
      </c>
      <c r="Y74">
        <v>484</v>
      </c>
      <c r="Z74">
        <v>4494</v>
      </c>
      <c r="AA74">
        <v>2423</v>
      </c>
      <c r="AB74">
        <v>213</v>
      </c>
      <c r="AC74">
        <v>2838</v>
      </c>
      <c r="AD74">
        <v>19</v>
      </c>
      <c r="AE74">
        <v>1317</v>
      </c>
      <c r="AF74">
        <v>481</v>
      </c>
      <c r="AG74">
        <v>93</v>
      </c>
      <c r="AH74">
        <v>103</v>
      </c>
      <c r="AI74">
        <v>0</v>
      </c>
    </row>
    <row r="75" spans="1:35" ht="12.75">
      <c r="A75" s="1" t="s">
        <v>94</v>
      </c>
      <c r="B75">
        <v>214266</v>
      </c>
      <c r="C75">
        <v>8359</v>
      </c>
      <c r="D75">
        <v>84938</v>
      </c>
      <c r="E75">
        <v>82840</v>
      </c>
      <c r="F75">
        <v>13539</v>
      </c>
      <c r="G75">
        <v>1940</v>
      </c>
      <c r="H75">
        <v>2391</v>
      </c>
      <c r="I75">
        <v>5529</v>
      </c>
      <c r="J75">
        <v>3021</v>
      </c>
      <c r="K75">
        <v>1759</v>
      </c>
      <c r="L75">
        <v>2071</v>
      </c>
      <c r="M75">
        <v>492</v>
      </c>
      <c r="N75">
        <v>4222</v>
      </c>
      <c r="O75">
        <v>1845</v>
      </c>
      <c r="P75">
        <v>790</v>
      </c>
      <c r="Q75">
        <v>530</v>
      </c>
      <c r="R75">
        <v>0</v>
      </c>
      <c r="S75">
        <v>231963</v>
      </c>
      <c r="T75">
        <v>20888</v>
      </c>
      <c r="U75">
        <v>94722</v>
      </c>
      <c r="V75">
        <v>90315</v>
      </c>
      <c r="W75">
        <v>12979</v>
      </c>
      <c r="X75">
        <v>871</v>
      </c>
      <c r="Y75">
        <v>468</v>
      </c>
      <c r="Z75">
        <v>4563</v>
      </c>
      <c r="AA75">
        <v>2279</v>
      </c>
      <c r="AB75">
        <v>190</v>
      </c>
      <c r="AC75">
        <v>2737</v>
      </c>
      <c r="AD75">
        <v>11</v>
      </c>
      <c r="AE75">
        <v>1270</v>
      </c>
      <c r="AF75">
        <v>493</v>
      </c>
      <c r="AG75">
        <v>101</v>
      </c>
      <c r="AH75">
        <v>76</v>
      </c>
      <c r="AI75">
        <v>0</v>
      </c>
    </row>
    <row r="76" spans="1:35" ht="12.75">
      <c r="A76" s="1" t="s">
        <v>95</v>
      </c>
      <c r="B76">
        <v>201927</v>
      </c>
      <c r="C76">
        <v>8015</v>
      </c>
      <c r="D76">
        <v>82412</v>
      </c>
      <c r="E76">
        <v>76528</v>
      </c>
      <c r="F76">
        <v>12125</v>
      </c>
      <c r="G76">
        <v>1684</v>
      </c>
      <c r="H76">
        <v>2040</v>
      </c>
      <c r="I76">
        <v>5246</v>
      </c>
      <c r="J76">
        <v>2775</v>
      </c>
      <c r="K76">
        <v>1685</v>
      </c>
      <c r="L76">
        <v>1874</v>
      </c>
      <c r="M76">
        <v>469</v>
      </c>
      <c r="N76">
        <v>3963</v>
      </c>
      <c r="O76">
        <v>1814</v>
      </c>
      <c r="P76">
        <v>792</v>
      </c>
      <c r="Q76">
        <v>505</v>
      </c>
      <c r="R76">
        <v>0</v>
      </c>
      <c r="S76">
        <v>220878</v>
      </c>
      <c r="T76">
        <v>19271</v>
      </c>
      <c r="U76">
        <v>91615</v>
      </c>
      <c r="V76">
        <v>85191</v>
      </c>
      <c r="W76">
        <v>11961</v>
      </c>
      <c r="X76">
        <v>754</v>
      </c>
      <c r="Y76">
        <v>405</v>
      </c>
      <c r="Z76">
        <v>4514</v>
      </c>
      <c r="AA76">
        <v>2300</v>
      </c>
      <c r="AB76">
        <v>204</v>
      </c>
      <c r="AC76">
        <v>2813</v>
      </c>
      <c r="AD76">
        <v>10</v>
      </c>
      <c r="AE76">
        <v>1222</v>
      </c>
      <c r="AF76">
        <v>462</v>
      </c>
      <c r="AG76">
        <v>74</v>
      </c>
      <c r="AH76">
        <v>82</v>
      </c>
      <c r="AI76">
        <v>0</v>
      </c>
    </row>
    <row r="77" spans="1:35" ht="12.75">
      <c r="A77" s="1" t="s">
        <v>96</v>
      </c>
      <c r="B77">
        <v>199876</v>
      </c>
      <c r="C77">
        <v>8386</v>
      </c>
      <c r="D77">
        <v>82744</v>
      </c>
      <c r="E77">
        <v>75447</v>
      </c>
      <c r="F77">
        <v>11362</v>
      </c>
      <c r="G77">
        <v>1526</v>
      </c>
      <c r="H77">
        <v>2012</v>
      </c>
      <c r="I77">
        <v>5016</v>
      </c>
      <c r="J77">
        <v>2635</v>
      </c>
      <c r="K77">
        <v>1631</v>
      </c>
      <c r="L77">
        <v>1724</v>
      </c>
      <c r="M77">
        <v>433</v>
      </c>
      <c r="N77">
        <v>3870</v>
      </c>
      <c r="O77">
        <v>1808</v>
      </c>
      <c r="P77">
        <v>789</v>
      </c>
      <c r="Q77">
        <v>493</v>
      </c>
      <c r="R77">
        <v>0</v>
      </c>
      <c r="S77">
        <v>219380</v>
      </c>
      <c r="T77">
        <v>18968</v>
      </c>
      <c r="U77">
        <v>92944</v>
      </c>
      <c r="V77">
        <v>84024</v>
      </c>
      <c r="W77">
        <v>11289</v>
      </c>
      <c r="X77">
        <v>684</v>
      </c>
      <c r="Y77">
        <v>415</v>
      </c>
      <c r="Z77">
        <v>4266</v>
      </c>
      <c r="AA77">
        <v>2222</v>
      </c>
      <c r="AB77">
        <v>188</v>
      </c>
      <c r="AC77">
        <v>2693</v>
      </c>
      <c r="AD77">
        <v>9</v>
      </c>
      <c r="AE77">
        <v>1124</v>
      </c>
      <c r="AF77">
        <v>429</v>
      </c>
      <c r="AG77">
        <v>63</v>
      </c>
      <c r="AH77">
        <v>62</v>
      </c>
      <c r="AI77">
        <v>0</v>
      </c>
    </row>
    <row r="78" spans="1:35" ht="12.75">
      <c r="A78" s="1" t="s">
        <v>97</v>
      </c>
      <c r="B78">
        <v>188898</v>
      </c>
      <c r="C78">
        <v>8016</v>
      </c>
      <c r="D78">
        <v>78701</v>
      </c>
      <c r="E78">
        <v>71045</v>
      </c>
      <c r="F78">
        <v>10410</v>
      </c>
      <c r="G78">
        <v>1497</v>
      </c>
      <c r="H78">
        <v>1778</v>
      </c>
      <c r="I78">
        <v>4734</v>
      </c>
      <c r="J78">
        <v>2555</v>
      </c>
      <c r="K78">
        <v>1551</v>
      </c>
      <c r="L78">
        <v>1605</v>
      </c>
      <c r="M78">
        <v>438</v>
      </c>
      <c r="N78">
        <v>3742</v>
      </c>
      <c r="O78">
        <v>1689</v>
      </c>
      <c r="P78">
        <v>688</v>
      </c>
      <c r="Q78">
        <v>449</v>
      </c>
      <c r="R78">
        <v>0</v>
      </c>
      <c r="S78">
        <v>209663</v>
      </c>
      <c r="T78">
        <v>17902</v>
      </c>
      <c r="U78">
        <v>90096</v>
      </c>
      <c r="V78">
        <v>79815</v>
      </c>
      <c r="W78">
        <v>10358</v>
      </c>
      <c r="X78">
        <v>667</v>
      </c>
      <c r="Y78">
        <v>360</v>
      </c>
      <c r="Z78">
        <v>4061</v>
      </c>
      <c r="AA78">
        <v>2057</v>
      </c>
      <c r="AB78">
        <v>161</v>
      </c>
      <c r="AC78">
        <v>2452</v>
      </c>
      <c r="AD78">
        <v>13</v>
      </c>
      <c r="AE78">
        <v>1156</v>
      </c>
      <c r="AF78">
        <v>410</v>
      </c>
      <c r="AG78">
        <v>98</v>
      </c>
      <c r="AH78">
        <v>57</v>
      </c>
      <c r="AI78">
        <v>0</v>
      </c>
    </row>
    <row r="79" spans="1:35" ht="12.75">
      <c r="A79" s="1" t="s">
        <v>98</v>
      </c>
      <c r="B79">
        <v>190019</v>
      </c>
      <c r="C79">
        <v>8224</v>
      </c>
      <c r="D79">
        <v>80796</v>
      </c>
      <c r="E79">
        <v>71449</v>
      </c>
      <c r="F79">
        <v>9853</v>
      </c>
      <c r="G79">
        <v>1351</v>
      </c>
      <c r="H79">
        <v>1733</v>
      </c>
      <c r="I79">
        <v>4570</v>
      </c>
      <c r="J79">
        <v>2438</v>
      </c>
      <c r="K79">
        <v>1516</v>
      </c>
      <c r="L79">
        <v>1532</v>
      </c>
      <c r="M79">
        <v>407</v>
      </c>
      <c r="N79">
        <v>3418</v>
      </c>
      <c r="O79">
        <v>1602</v>
      </c>
      <c r="P79">
        <v>689</v>
      </c>
      <c r="Q79">
        <v>441</v>
      </c>
      <c r="R79">
        <v>0</v>
      </c>
      <c r="S79">
        <v>210761</v>
      </c>
      <c r="T79">
        <v>18402</v>
      </c>
      <c r="U79">
        <v>91955</v>
      </c>
      <c r="V79">
        <v>80023</v>
      </c>
      <c r="W79">
        <v>9960</v>
      </c>
      <c r="X79">
        <v>592</v>
      </c>
      <c r="Y79">
        <v>379</v>
      </c>
      <c r="Z79">
        <v>3782</v>
      </c>
      <c r="AA79">
        <v>1909</v>
      </c>
      <c r="AB79">
        <v>149</v>
      </c>
      <c r="AC79">
        <v>2138</v>
      </c>
      <c r="AD79">
        <v>8</v>
      </c>
      <c r="AE79">
        <v>979</v>
      </c>
      <c r="AF79">
        <v>363</v>
      </c>
      <c r="AG79">
        <v>69</v>
      </c>
      <c r="AH79">
        <v>53</v>
      </c>
      <c r="AI79">
        <v>0</v>
      </c>
    </row>
    <row r="80" spans="1:35" ht="12.75">
      <c r="A80" s="1" t="s">
        <v>99</v>
      </c>
      <c r="B80">
        <v>177785</v>
      </c>
      <c r="C80">
        <v>7540</v>
      </c>
      <c r="D80">
        <v>75718</v>
      </c>
      <c r="E80">
        <v>67095</v>
      </c>
      <c r="F80">
        <v>9042</v>
      </c>
      <c r="G80">
        <v>1255</v>
      </c>
      <c r="H80">
        <v>1556</v>
      </c>
      <c r="I80">
        <v>4341</v>
      </c>
      <c r="J80">
        <v>2226</v>
      </c>
      <c r="K80">
        <v>1447</v>
      </c>
      <c r="L80">
        <v>1402</v>
      </c>
      <c r="M80">
        <v>371</v>
      </c>
      <c r="N80">
        <v>3285</v>
      </c>
      <c r="O80">
        <v>1514</v>
      </c>
      <c r="P80">
        <v>617</v>
      </c>
      <c r="Q80">
        <v>376</v>
      </c>
      <c r="R80">
        <v>0</v>
      </c>
      <c r="S80">
        <v>203374</v>
      </c>
      <c r="T80">
        <v>17720</v>
      </c>
      <c r="U80">
        <v>89580</v>
      </c>
      <c r="V80">
        <v>76438</v>
      </c>
      <c r="W80">
        <v>9372</v>
      </c>
      <c r="X80">
        <v>601</v>
      </c>
      <c r="Y80">
        <v>328</v>
      </c>
      <c r="Z80">
        <v>3769</v>
      </c>
      <c r="AA80">
        <v>1728</v>
      </c>
      <c r="AB80">
        <v>144</v>
      </c>
      <c r="AC80">
        <v>2175</v>
      </c>
      <c r="AD80">
        <v>18</v>
      </c>
      <c r="AE80">
        <v>973</v>
      </c>
      <c r="AF80">
        <v>396</v>
      </c>
      <c r="AG80">
        <v>82</v>
      </c>
      <c r="AH80">
        <v>50</v>
      </c>
      <c r="AI80">
        <v>0</v>
      </c>
    </row>
    <row r="81" spans="1:35" ht="12.75">
      <c r="A81" s="1" t="s">
        <v>100</v>
      </c>
      <c r="B81">
        <v>174885</v>
      </c>
      <c r="C81">
        <v>7541</v>
      </c>
      <c r="D81">
        <v>74591</v>
      </c>
      <c r="E81">
        <v>66107</v>
      </c>
      <c r="F81">
        <v>9114</v>
      </c>
      <c r="G81">
        <v>1101</v>
      </c>
      <c r="H81">
        <v>1421</v>
      </c>
      <c r="I81">
        <v>4290</v>
      </c>
      <c r="J81">
        <v>2087</v>
      </c>
      <c r="K81">
        <v>1352</v>
      </c>
      <c r="L81">
        <v>1287</v>
      </c>
      <c r="M81">
        <v>366</v>
      </c>
      <c r="N81">
        <v>3175</v>
      </c>
      <c r="O81">
        <v>1421</v>
      </c>
      <c r="P81">
        <v>657</v>
      </c>
      <c r="Q81">
        <v>375</v>
      </c>
      <c r="R81">
        <v>0</v>
      </c>
      <c r="S81">
        <v>202326</v>
      </c>
      <c r="T81">
        <v>18337</v>
      </c>
      <c r="U81">
        <v>90298</v>
      </c>
      <c r="V81">
        <v>75437</v>
      </c>
      <c r="W81">
        <v>8848</v>
      </c>
      <c r="X81">
        <v>486</v>
      </c>
      <c r="Y81">
        <v>321</v>
      </c>
      <c r="Z81">
        <v>3669</v>
      </c>
      <c r="AA81">
        <v>1605</v>
      </c>
      <c r="AB81">
        <v>144</v>
      </c>
      <c r="AC81">
        <v>1872</v>
      </c>
      <c r="AD81">
        <v>13</v>
      </c>
      <c r="AE81">
        <v>870</v>
      </c>
      <c r="AF81">
        <v>331</v>
      </c>
      <c r="AG81">
        <v>54</v>
      </c>
      <c r="AH81">
        <v>41</v>
      </c>
      <c r="AI81">
        <v>0</v>
      </c>
    </row>
    <row r="82" spans="1:35" ht="12.75">
      <c r="A82" s="1" t="s">
        <v>101</v>
      </c>
      <c r="B82">
        <v>168490</v>
      </c>
      <c r="C82">
        <v>7614</v>
      </c>
      <c r="D82">
        <v>72750</v>
      </c>
      <c r="E82">
        <v>62970</v>
      </c>
      <c r="F82">
        <v>8598</v>
      </c>
      <c r="G82">
        <v>1010</v>
      </c>
      <c r="H82">
        <v>1305</v>
      </c>
      <c r="I82">
        <v>4288</v>
      </c>
      <c r="J82">
        <v>1992</v>
      </c>
      <c r="K82">
        <v>1214</v>
      </c>
      <c r="L82">
        <v>1173</v>
      </c>
      <c r="M82">
        <v>333</v>
      </c>
      <c r="N82">
        <v>2910</v>
      </c>
      <c r="O82">
        <v>1335</v>
      </c>
      <c r="P82">
        <v>632</v>
      </c>
      <c r="Q82">
        <v>366</v>
      </c>
      <c r="R82">
        <v>0</v>
      </c>
      <c r="S82">
        <v>194880</v>
      </c>
      <c r="T82">
        <v>18011</v>
      </c>
      <c r="U82">
        <v>87356</v>
      </c>
      <c r="V82">
        <v>72374</v>
      </c>
      <c r="W82">
        <v>8522</v>
      </c>
      <c r="X82">
        <v>403</v>
      </c>
      <c r="Y82">
        <v>276</v>
      </c>
      <c r="Z82">
        <v>3501</v>
      </c>
      <c r="AA82">
        <v>1364</v>
      </c>
      <c r="AB82">
        <v>105</v>
      </c>
      <c r="AC82">
        <v>1692</v>
      </c>
      <c r="AD82">
        <v>8</v>
      </c>
      <c r="AE82">
        <v>863</v>
      </c>
      <c r="AF82">
        <v>325</v>
      </c>
      <c r="AG82">
        <v>54</v>
      </c>
      <c r="AH82">
        <v>26</v>
      </c>
      <c r="AI82">
        <v>0</v>
      </c>
    </row>
    <row r="83" spans="1:35" ht="12.75">
      <c r="A83" s="1" t="s">
        <v>102</v>
      </c>
      <c r="B83">
        <v>161360</v>
      </c>
      <c r="C83">
        <v>7482</v>
      </c>
      <c r="D83">
        <v>71651</v>
      </c>
      <c r="E83">
        <v>59005</v>
      </c>
      <c r="F83">
        <v>8142</v>
      </c>
      <c r="G83">
        <v>869</v>
      </c>
      <c r="H83">
        <v>1138</v>
      </c>
      <c r="I83">
        <v>3943</v>
      </c>
      <c r="J83">
        <v>1848</v>
      </c>
      <c r="K83">
        <v>1138</v>
      </c>
      <c r="L83">
        <v>1102</v>
      </c>
      <c r="M83">
        <v>309</v>
      </c>
      <c r="N83">
        <v>2742</v>
      </c>
      <c r="O83">
        <v>1158</v>
      </c>
      <c r="P83">
        <v>551</v>
      </c>
      <c r="Q83">
        <v>282</v>
      </c>
      <c r="R83">
        <v>0</v>
      </c>
      <c r="S83">
        <v>194558</v>
      </c>
      <c r="T83">
        <v>19103</v>
      </c>
      <c r="U83">
        <v>89602</v>
      </c>
      <c r="V83">
        <v>69614</v>
      </c>
      <c r="W83">
        <v>8086</v>
      </c>
      <c r="X83">
        <v>420</v>
      </c>
      <c r="Y83">
        <v>237</v>
      </c>
      <c r="Z83">
        <v>3298</v>
      </c>
      <c r="AA83">
        <v>1329</v>
      </c>
      <c r="AB83">
        <v>101</v>
      </c>
      <c r="AC83">
        <v>1614</v>
      </c>
      <c r="AD83">
        <v>6</v>
      </c>
      <c r="AE83">
        <v>767</v>
      </c>
      <c r="AF83">
        <v>293</v>
      </c>
      <c r="AG83">
        <v>56</v>
      </c>
      <c r="AH83">
        <v>32</v>
      </c>
      <c r="AI83">
        <v>0</v>
      </c>
    </row>
    <row r="84" spans="1:35" ht="12.75">
      <c r="A84" s="1" t="s">
        <v>103</v>
      </c>
      <c r="B84">
        <v>154240</v>
      </c>
      <c r="C84">
        <v>7434</v>
      </c>
      <c r="D84">
        <v>68576</v>
      </c>
      <c r="E84">
        <v>55551</v>
      </c>
      <c r="F84">
        <v>7870</v>
      </c>
      <c r="G84">
        <v>835</v>
      </c>
      <c r="H84">
        <v>1000</v>
      </c>
      <c r="I84">
        <v>3853</v>
      </c>
      <c r="J84">
        <v>1821</v>
      </c>
      <c r="K84">
        <v>984</v>
      </c>
      <c r="L84">
        <v>1233</v>
      </c>
      <c r="M84">
        <v>284</v>
      </c>
      <c r="N84">
        <v>2685</v>
      </c>
      <c r="O84">
        <v>1240</v>
      </c>
      <c r="P84">
        <v>567</v>
      </c>
      <c r="Q84">
        <v>307</v>
      </c>
      <c r="R84">
        <v>0</v>
      </c>
      <c r="S84">
        <v>180828</v>
      </c>
      <c r="T84">
        <v>18691</v>
      </c>
      <c r="U84">
        <v>83001</v>
      </c>
      <c r="V84">
        <v>64089</v>
      </c>
      <c r="W84">
        <v>7315</v>
      </c>
      <c r="X84">
        <v>363</v>
      </c>
      <c r="Y84">
        <v>231</v>
      </c>
      <c r="Z84">
        <v>3187</v>
      </c>
      <c r="AA84">
        <v>1209</v>
      </c>
      <c r="AB84">
        <v>113</v>
      </c>
      <c r="AC84">
        <v>1500</v>
      </c>
      <c r="AD84">
        <v>5</v>
      </c>
      <c r="AE84">
        <v>779</v>
      </c>
      <c r="AF84">
        <v>251</v>
      </c>
      <c r="AG84">
        <v>59</v>
      </c>
      <c r="AH84">
        <v>35</v>
      </c>
      <c r="AI84">
        <v>0</v>
      </c>
    </row>
    <row r="85" spans="1:35" ht="12.75">
      <c r="A85" s="1" t="s">
        <v>104</v>
      </c>
      <c r="B85">
        <v>136041</v>
      </c>
      <c r="C85">
        <v>6493</v>
      </c>
      <c r="D85">
        <v>61457</v>
      </c>
      <c r="E85">
        <v>48285</v>
      </c>
      <c r="F85">
        <v>6777</v>
      </c>
      <c r="G85">
        <v>668</v>
      </c>
      <c r="H85">
        <v>753</v>
      </c>
      <c r="I85">
        <v>3564</v>
      </c>
      <c r="J85">
        <v>1637</v>
      </c>
      <c r="K85">
        <v>740</v>
      </c>
      <c r="L85">
        <v>1200</v>
      </c>
      <c r="M85">
        <v>209</v>
      </c>
      <c r="N85">
        <v>2358</v>
      </c>
      <c r="O85">
        <v>1174</v>
      </c>
      <c r="P85">
        <v>435</v>
      </c>
      <c r="Q85">
        <v>291</v>
      </c>
      <c r="R85">
        <v>0</v>
      </c>
      <c r="S85">
        <v>173912</v>
      </c>
      <c r="T85">
        <v>19494</v>
      </c>
      <c r="U85">
        <v>81330</v>
      </c>
      <c r="V85">
        <v>59003</v>
      </c>
      <c r="W85">
        <v>6809</v>
      </c>
      <c r="X85">
        <v>332</v>
      </c>
      <c r="Y85">
        <v>232</v>
      </c>
      <c r="Z85">
        <v>2905</v>
      </c>
      <c r="AA85">
        <v>1205</v>
      </c>
      <c r="AB85">
        <v>98</v>
      </c>
      <c r="AC85">
        <v>1444</v>
      </c>
      <c r="AD85">
        <v>12</v>
      </c>
      <c r="AE85">
        <v>694</v>
      </c>
      <c r="AF85">
        <v>279</v>
      </c>
      <c r="AG85">
        <v>40</v>
      </c>
      <c r="AH85">
        <v>35</v>
      </c>
      <c r="AI85">
        <v>0</v>
      </c>
    </row>
    <row r="86" spans="1:35" ht="12.75">
      <c r="A86" s="1" t="s">
        <v>105</v>
      </c>
      <c r="B86">
        <v>117526</v>
      </c>
      <c r="C86">
        <v>5728</v>
      </c>
      <c r="D86">
        <v>53955</v>
      </c>
      <c r="E86">
        <v>41139</v>
      </c>
      <c r="F86">
        <v>5354</v>
      </c>
      <c r="G86">
        <v>592</v>
      </c>
      <c r="H86">
        <v>648</v>
      </c>
      <c r="I86">
        <v>3102</v>
      </c>
      <c r="J86">
        <v>1493</v>
      </c>
      <c r="K86">
        <v>630</v>
      </c>
      <c r="L86">
        <v>1028</v>
      </c>
      <c r="M86">
        <v>189</v>
      </c>
      <c r="N86">
        <v>1931</v>
      </c>
      <c r="O86">
        <v>1196</v>
      </c>
      <c r="P86">
        <v>329</v>
      </c>
      <c r="Q86">
        <v>212</v>
      </c>
      <c r="R86">
        <v>0</v>
      </c>
      <c r="S86">
        <v>156325</v>
      </c>
      <c r="T86">
        <v>18955</v>
      </c>
      <c r="U86">
        <v>73701</v>
      </c>
      <c r="V86">
        <v>51649</v>
      </c>
      <c r="W86">
        <v>5625</v>
      </c>
      <c r="X86">
        <v>285</v>
      </c>
      <c r="Y86">
        <v>194</v>
      </c>
      <c r="Z86">
        <v>2435</v>
      </c>
      <c r="AA86">
        <v>1169</v>
      </c>
      <c r="AB86">
        <v>83</v>
      </c>
      <c r="AC86">
        <v>1339</v>
      </c>
      <c r="AD86">
        <v>9</v>
      </c>
      <c r="AE86">
        <v>530</v>
      </c>
      <c r="AF86">
        <v>275</v>
      </c>
      <c r="AG86">
        <v>42</v>
      </c>
      <c r="AH86">
        <v>34</v>
      </c>
      <c r="AI86">
        <v>0</v>
      </c>
    </row>
    <row r="87" spans="1:35" ht="12.75">
      <c r="A87" s="1" t="s">
        <v>106</v>
      </c>
      <c r="B87">
        <v>106830</v>
      </c>
      <c r="C87">
        <v>5521</v>
      </c>
      <c r="D87">
        <v>49851</v>
      </c>
      <c r="E87">
        <v>36305</v>
      </c>
      <c r="F87">
        <v>4900</v>
      </c>
      <c r="G87">
        <v>521</v>
      </c>
      <c r="H87">
        <v>564</v>
      </c>
      <c r="I87">
        <v>2768</v>
      </c>
      <c r="J87">
        <v>1348</v>
      </c>
      <c r="K87">
        <v>517</v>
      </c>
      <c r="L87">
        <v>882</v>
      </c>
      <c r="M87">
        <v>154</v>
      </c>
      <c r="N87">
        <v>1766</v>
      </c>
      <c r="O87">
        <v>1244</v>
      </c>
      <c r="P87">
        <v>313</v>
      </c>
      <c r="Q87">
        <v>176</v>
      </c>
      <c r="R87">
        <v>0</v>
      </c>
      <c r="S87">
        <v>149472</v>
      </c>
      <c r="T87">
        <v>18945</v>
      </c>
      <c r="U87">
        <v>71381</v>
      </c>
      <c r="V87">
        <v>48227</v>
      </c>
      <c r="W87">
        <v>4953</v>
      </c>
      <c r="X87">
        <v>280</v>
      </c>
      <c r="Y87">
        <v>206</v>
      </c>
      <c r="Z87">
        <v>2185</v>
      </c>
      <c r="AA87">
        <v>1067</v>
      </c>
      <c r="AB87">
        <v>81</v>
      </c>
      <c r="AC87">
        <v>1270</v>
      </c>
      <c r="AD87">
        <v>12</v>
      </c>
      <c r="AE87">
        <v>567</v>
      </c>
      <c r="AF87">
        <v>247</v>
      </c>
      <c r="AG87">
        <v>36</v>
      </c>
      <c r="AH87">
        <v>15</v>
      </c>
      <c r="AI87">
        <v>0</v>
      </c>
    </row>
    <row r="88" spans="1:35" ht="12.75">
      <c r="A88" s="1" t="s">
        <v>107</v>
      </c>
      <c r="B88">
        <v>100140</v>
      </c>
      <c r="C88">
        <v>5067</v>
      </c>
      <c r="D88">
        <v>47376</v>
      </c>
      <c r="E88">
        <v>33508</v>
      </c>
      <c r="F88">
        <v>4301</v>
      </c>
      <c r="G88">
        <v>501</v>
      </c>
      <c r="H88">
        <v>600</v>
      </c>
      <c r="I88">
        <v>2499</v>
      </c>
      <c r="J88">
        <v>1340</v>
      </c>
      <c r="K88">
        <v>546</v>
      </c>
      <c r="L88">
        <v>924</v>
      </c>
      <c r="M88">
        <v>142</v>
      </c>
      <c r="N88">
        <v>1709</v>
      </c>
      <c r="O88">
        <v>1180</v>
      </c>
      <c r="P88">
        <v>302</v>
      </c>
      <c r="Q88">
        <v>145</v>
      </c>
      <c r="R88">
        <v>0</v>
      </c>
      <c r="S88">
        <v>143021</v>
      </c>
      <c r="T88">
        <v>19231</v>
      </c>
      <c r="U88">
        <v>68793</v>
      </c>
      <c r="V88">
        <v>45297</v>
      </c>
      <c r="W88">
        <v>4386</v>
      </c>
      <c r="X88">
        <v>216</v>
      </c>
      <c r="Y88">
        <v>151</v>
      </c>
      <c r="Z88">
        <v>1791</v>
      </c>
      <c r="AA88">
        <v>1073</v>
      </c>
      <c r="AB88">
        <v>76</v>
      </c>
      <c r="AC88">
        <v>1297</v>
      </c>
      <c r="AD88">
        <v>4</v>
      </c>
      <c r="AE88">
        <v>434</v>
      </c>
      <c r="AF88">
        <v>222</v>
      </c>
      <c r="AG88">
        <v>26</v>
      </c>
      <c r="AH88">
        <v>24</v>
      </c>
      <c r="AI88">
        <v>0</v>
      </c>
    </row>
    <row r="89" spans="1:35" ht="12.75">
      <c r="A89" s="1" t="s">
        <v>108</v>
      </c>
      <c r="B89">
        <v>93635</v>
      </c>
      <c r="C89">
        <v>4875</v>
      </c>
      <c r="D89">
        <v>44673</v>
      </c>
      <c r="E89">
        <v>30843</v>
      </c>
      <c r="F89">
        <v>3977</v>
      </c>
      <c r="G89">
        <v>460</v>
      </c>
      <c r="H89">
        <v>509</v>
      </c>
      <c r="I89">
        <v>2238</v>
      </c>
      <c r="J89">
        <v>1245</v>
      </c>
      <c r="K89">
        <v>491</v>
      </c>
      <c r="L89">
        <v>924</v>
      </c>
      <c r="M89">
        <v>166</v>
      </c>
      <c r="N89">
        <v>1676</v>
      </c>
      <c r="O89">
        <v>1120</v>
      </c>
      <c r="P89">
        <v>277</v>
      </c>
      <c r="Q89">
        <v>161</v>
      </c>
      <c r="R89">
        <v>0</v>
      </c>
      <c r="S89">
        <v>136004</v>
      </c>
      <c r="T89">
        <v>19218</v>
      </c>
      <c r="U89">
        <v>65606</v>
      </c>
      <c r="V89">
        <v>42206</v>
      </c>
      <c r="W89">
        <v>4005</v>
      </c>
      <c r="X89">
        <v>221</v>
      </c>
      <c r="Y89">
        <v>129</v>
      </c>
      <c r="Z89">
        <v>1451</v>
      </c>
      <c r="AA89">
        <v>1064</v>
      </c>
      <c r="AB89">
        <v>75</v>
      </c>
      <c r="AC89">
        <v>1312</v>
      </c>
      <c r="AD89">
        <v>1</v>
      </c>
      <c r="AE89">
        <v>443</v>
      </c>
      <c r="AF89">
        <v>227</v>
      </c>
      <c r="AG89">
        <v>21</v>
      </c>
      <c r="AH89">
        <v>25</v>
      </c>
      <c r="AI89">
        <v>0</v>
      </c>
    </row>
    <row r="90" spans="1:35" ht="12.75">
      <c r="A90" s="1" t="s">
        <v>109</v>
      </c>
      <c r="B90">
        <v>90081</v>
      </c>
      <c r="C90">
        <v>4807</v>
      </c>
      <c r="D90">
        <v>43657</v>
      </c>
      <c r="E90">
        <v>29055</v>
      </c>
      <c r="F90">
        <v>3878</v>
      </c>
      <c r="G90">
        <v>398</v>
      </c>
      <c r="H90">
        <v>507</v>
      </c>
      <c r="I90">
        <v>1859</v>
      </c>
      <c r="J90">
        <v>1239</v>
      </c>
      <c r="K90">
        <v>480</v>
      </c>
      <c r="L90">
        <v>990</v>
      </c>
      <c r="M90">
        <v>140</v>
      </c>
      <c r="N90">
        <v>1588</v>
      </c>
      <c r="O90">
        <v>1011</v>
      </c>
      <c r="P90">
        <v>294</v>
      </c>
      <c r="Q90">
        <v>178</v>
      </c>
      <c r="R90">
        <v>0</v>
      </c>
      <c r="S90">
        <v>134120</v>
      </c>
      <c r="T90">
        <v>19961</v>
      </c>
      <c r="U90">
        <v>64670</v>
      </c>
      <c r="V90">
        <v>40685</v>
      </c>
      <c r="W90">
        <v>3829</v>
      </c>
      <c r="X90">
        <v>193</v>
      </c>
      <c r="Y90">
        <v>161</v>
      </c>
      <c r="Z90">
        <v>1263</v>
      </c>
      <c r="AA90">
        <v>1090</v>
      </c>
      <c r="AB90">
        <v>76</v>
      </c>
      <c r="AC90">
        <v>1444</v>
      </c>
      <c r="AD90">
        <v>7</v>
      </c>
      <c r="AE90">
        <v>434</v>
      </c>
      <c r="AF90">
        <v>265</v>
      </c>
      <c r="AG90">
        <v>25</v>
      </c>
      <c r="AH90">
        <v>17</v>
      </c>
      <c r="AI90">
        <v>0</v>
      </c>
    </row>
    <row r="91" spans="1:35" ht="12.75">
      <c r="A91" s="1" t="s">
        <v>110</v>
      </c>
      <c r="B91">
        <v>86754</v>
      </c>
      <c r="C91">
        <v>4937</v>
      </c>
      <c r="D91">
        <v>42292</v>
      </c>
      <c r="E91">
        <v>27536</v>
      </c>
      <c r="F91">
        <v>3672</v>
      </c>
      <c r="G91">
        <v>421</v>
      </c>
      <c r="H91">
        <v>498</v>
      </c>
      <c r="I91">
        <v>1747</v>
      </c>
      <c r="J91">
        <v>1219</v>
      </c>
      <c r="K91">
        <v>452</v>
      </c>
      <c r="L91">
        <v>979</v>
      </c>
      <c r="M91">
        <v>146</v>
      </c>
      <c r="N91">
        <v>1480</v>
      </c>
      <c r="O91">
        <v>938</v>
      </c>
      <c r="P91">
        <v>272</v>
      </c>
      <c r="Q91">
        <v>165</v>
      </c>
      <c r="R91">
        <v>0</v>
      </c>
      <c r="S91">
        <v>131595</v>
      </c>
      <c r="T91">
        <v>20650</v>
      </c>
      <c r="U91">
        <v>63613</v>
      </c>
      <c r="V91">
        <v>39011</v>
      </c>
      <c r="W91">
        <v>3615</v>
      </c>
      <c r="X91">
        <v>172</v>
      </c>
      <c r="Y91">
        <v>129</v>
      </c>
      <c r="Z91">
        <v>1128</v>
      </c>
      <c r="AA91">
        <v>1042</v>
      </c>
      <c r="AB91">
        <v>62</v>
      </c>
      <c r="AC91">
        <v>1544</v>
      </c>
      <c r="AD91">
        <v>5</v>
      </c>
      <c r="AE91">
        <v>338</v>
      </c>
      <c r="AF91">
        <v>241</v>
      </c>
      <c r="AG91">
        <v>30</v>
      </c>
      <c r="AH91">
        <v>15</v>
      </c>
      <c r="AI91">
        <v>0</v>
      </c>
    </row>
    <row r="92" spans="1:35" ht="12.75">
      <c r="A92" s="1" t="s">
        <v>111</v>
      </c>
      <c r="B92">
        <v>80302</v>
      </c>
      <c r="C92">
        <v>4788</v>
      </c>
      <c r="D92">
        <v>39172</v>
      </c>
      <c r="E92">
        <v>25510</v>
      </c>
      <c r="F92">
        <v>3315</v>
      </c>
      <c r="G92">
        <v>346</v>
      </c>
      <c r="H92">
        <v>441</v>
      </c>
      <c r="I92">
        <v>1550</v>
      </c>
      <c r="J92">
        <v>1131</v>
      </c>
      <c r="K92">
        <v>435</v>
      </c>
      <c r="L92">
        <v>878</v>
      </c>
      <c r="M92">
        <v>184</v>
      </c>
      <c r="N92">
        <v>1356</v>
      </c>
      <c r="O92">
        <v>818</v>
      </c>
      <c r="P92">
        <v>243</v>
      </c>
      <c r="Q92">
        <v>135</v>
      </c>
      <c r="R92">
        <v>0</v>
      </c>
      <c r="S92">
        <v>123989</v>
      </c>
      <c r="T92">
        <v>19898</v>
      </c>
      <c r="U92">
        <v>60083</v>
      </c>
      <c r="V92">
        <v>36405</v>
      </c>
      <c r="W92">
        <v>3330</v>
      </c>
      <c r="X92">
        <v>193</v>
      </c>
      <c r="Y92">
        <v>120</v>
      </c>
      <c r="Z92">
        <v>958</v>
      </c>
      <c r="AA92">
        <v>952</v>
      </c>
      <c r="AB92">
        <v>58</v>
      </c>
      <c r="AC92">
        <v>1397</v>
      </c>
      <c r="AD92">
        <v>3</v>
      </c>
      <c r="AE92">
        <v>347</v>
      </c>
      <c r="AF92">
        <v>199</v>
      </c>
      <c r="AG92">
        <v>22</v>
      </c>
      <c r="AH92">
        <v>24</v>
      </c>
      <c r="AI92">
        <v>0</v>
      </c>
    </row>
    <row r="93" spans="1:35" ht="12.75">
      <c r="A93" s="1" t="s">
        <v>112</v>
      </c>
      <c r="B93">
        <v>76353</v>
      </c>
      <c r="C93">
        <v>4845</v>
      </c>
      <c r="D93">
        <v>38245</v>
      </c>
      <c r="E93">
        <v>23537</v>
      </c>
      <c r="F93">
        <v>2828</v>
      </c>
      <c r="G93">
        <v>365</v>
      </c>
      <c r="H93">
        <v>418</v>
      </c>
      <c r="I93">
        <v>1425</v>
      </c>
      <c r="J93">
        <v>989</v>
      </c>
      <c r="K93">
        <v>426</v>
      </c>
      <c r="L93">
        <v>846</v>
      </c>
      <c r="M93">
        <v>141</v>
      </c>
      <c r="N93">
        <v>1257</v>
      </c>
      <c r="O93">
        <v>695</v>
      </c>
      <c r="P93">
        <v>226</v>
      </c>
      <c r="Q93">
        <v>110</v>
      </c>
      <c r="R93">
        <v>0</v>
      </c>
      <c r="S93">
        <v>120627</v>
      </c>
      <c r="T93">
        <v>20950</v>
      </c>
      <c r="U93">
        <v>58405</v>
      </c>
      <c r="V93">
        <v>34333</v>
      </c>
      <c r="W93">
        <v>2915</v>
      </c>
      <c r="X93">
        <v>136</v>
      </c>
      <c r="Y93">
        <v>92</v>
      </c>
      <c r="Z93">
        <v>930</v>
      </c>
      <c r="AA93">
        <v>938</v>
      </c>
      <c r="AB93">
        <v>58</v>
      </c>
      <c r="AC93">
        <v>1279</v>
      </c>
      <c r="AD93">
        <v>6</v>
      </c>
      <c r="AE93">
        <v>338</v>
      </c>
      <c r="AF93">
        <v>210</v>
      </c>
      <c r="AG93">
        <v>26</v>
      </c>
      <c r="AH93">
        <v>11</v>
      </c>
      <c r="AI93">
        <v>0</v>
      </c>
    </row>
    <row r="94" spans="1:35" ht="12.75">
      <c r="A94" s="1" t="s">
        <v>113</v>
      </c>
      <c r="B94">
        <v>68504</v>
      </c>
      <c r="C94">
        <v>4819</v>
      </c>
      <c r="D94">
        <v>34682</v>
      </c>
      <c r="E94">
        <v>20639</v>
      </c>
      <c r="F94">
        <v>2399</v>
      </c>
      <c r="G94">
        <v>303</v>
      </c>
      <c r="H94">
        <v>333</v>
      </c>
      <c r="I94">
        <v>1162</v>
      </c>
      <c r="J94">
        <v>923</v>
      </c>
      <c r="K94">
        <v>352</v>
      </c>
      <c r="L94">
        <v>734</v>
      </c>
      <c r="M94">
        <v>145</v>
      </c>
      <c r="N94">
        <v>1173</v>
      </c>
      <c r="O94">
        <v>551</v>
      </c>
      <c r="P94">
        <v>199</v>
      </c>
      <c r="Q94">
        <v>90</v>
      </c>
      <c r="R94">
        <v>0</v>
      </c>
      <c r="S94">
        <v>110036</v>
      </c>
      <c r="T94">
        <v>20523</v>
      </c>
      <c r="U94">
        <v>53435</v>
      </c>
      <c r="V94">
        <v>30061</v>
      </c>
      <c r="W94">
        <v>2635</v>
      </c>
      <c r="X94">
        <v>163</v>
      </c>
      <c r="Y94">
        <v>99</v>
      </c>
      <c r="Z94">
        <v>755</v>
      </c>
      <c r="AA94">
        <v>793</v>
      </c>
      <c r="AB94">
        <v>34</v>
      </c>
      <c r="AC94">
        <v>1037</v>
      </c>
      <c r="AD94">
        <v>4</v>
      </c>
      <c r="AE94">
        <v>284</v>
      </c>
      <c r="AF94">
        <v>184</v>
      </c>
      <c r="AG94">
        <v>14</v>
      </c>
      <c r="AH94">
        <v>15</v>
      </c>
      <c r="AI94">
        <v>0</v>
      </c>
    </row>
    <row r="95" spans="1:35" ht="12.75">
      <c r="A95" s="1" t="s">
        <v>114</v>
      </c>
      <c r="B95">
        <v>62116</v>
      </c>
      <c r="C95">
        <v>4699</v>
      </c>
      <c r="D95">
        <v>32022</v>
      </c>
      <c r="E95">
        <v>18469</v>
      </c>
      <c r="F95">
        <v>1894</v>
      </c>
      <c r="G95">
        <v>244</v>
      </c>
      <c r="H95">
        <v>302</v>
      </c>
      <c r="I95">
        <v>975</v>
      </c>
      <c r="J95">
        <v>738</v>
      </c>
      <c r="K95">
        <v>279</v>
      </c>
      <c r="L95">
        <v>615</v>
      </c>
      <c r="M95">
        <v>134</v>
      </c>
      <c r="N95">
        <v>1071</v>
      </c>
      <c r="O95">
        <v>416</v>
      </c>
      <c r="P95">
        <v>186</v>
      </c>
      <c r="Q95">
        <v>72</v>
      </c>
      <c r="R95">
        <v>0</v>
      </c>
      <c r="S95">
        <v>104784</v>
      </c>
      <c r="T95">
        <v>20706</v>
      </c>
      <c r="U95">
        <v>50727</v>
      </c>
      <c r="V95">
        <v>27905</v>
      </c>
      <c r="W95">
        <v>2417</v>
      </c>
      <c r="X95">
        <v>161</v>
      </c>
      <c r="Y95">
        <v>78</v>
      </c>
      <c r="Z95">
        <v>690</v>
      </c>
      <c r="AA95">
        <v>709</v>
      </c>
      <c r="AB95">
        <v>41</v>
      </c>
      <c r="AC95">
        <v>961</v>
      </c>
      <c r="AD95">
        <v>8</v>
      </c>
      <c r="AE95">
        <v>217</v>
      </c>
      <c r="AF95">
        <v>133</v>
      </c>
      <c r="AG95">
        <v>12</v>
      </c>
      <c r="AH95">
        <v>19</v>
      </c>
      <c r="AI95">
        <v>0</v>
      </c>
    </row>
    <row r="96" spans="1:35" ht="12.75">
      <c r="A96" s="1" t="s">
        <v>115</v>
      </c>
      <c r="B96">
        <v>55372</v>
      </c>
      <c r="C96">
        <v>4554</v>
      </c>
      <c r="D96">
        <v>29052</v>
      </c>
      <c r="E96">
        <v>15950</v>
      </c>
      <c r="F96">
        <v>1556</v>
      </c>
      <c r="G96">
        <v>211</v>
      </c>
      <c r="H96">
        <v>236</v>
      </c>
      <c r="I96">
        <v>754</v>
      </c>
      <c r="J96">
        <v>633</v>
      </c>
      <c r="K96">
        <v>236</v>
      </c>
      <c r="L96">
        <v>484</v>
      </c>
      <c r="M96">
        <v>92</v>
      </c>
      <c r="N96">
        <v>974</v>
      </c>
      <c r="O96">
        <v>373</v>
      </c>
      <c r="P96">
        <v>183</v>
      </c>
      <c r="Q96">
        <v>84</v>
      </c>
      <c r="R96">
        <v>0</v>
      </c>
      <c r="S96">
        <v>93483</v>
      </c>
      <c r="T96">
        <v>18865</v>
      </c>
      <c r="U96">
        <v>45493</v>
      </c>
      <c r="V96">
        <v>24398</v>
      </c>
      <c r="W96">
        <v>2137</v>
      </c>
      <c r="X96">
        <v>130</v>
      </c>
      <c r="Y96">
        <v>81</v>
      </c>
      <c r="Z96">
        <v>579</v>
      </c>
      <c r="AA96">
        <v>602</v>
      </c>
      <c r="AB96">
        <v>43</v>
      </c>
      <c r="AC96">
        <v>781</v>
      </c>
      <c r="AD96">
        <v>1</v>
      </c>
      <c r="AE96">
        <v>226</v>
      </c>
      <c r="AF96">
        <v>121</v>
      </c>
      <c r="AG96">
        <v>15</v>
      </c>
      <c r="AH96">
        <v>11</v>
      </c>
      <c r="AI96">
        <v>0</v>
      </c>
    </row>
    <row r="97" spans="1:35" ht="12.75">
      <c r="A97" s="1" t="s">
        <v>116</v>
      </c>
      <c r="B97">
        <v>49137</v>
      </c>
      <c r="C97">
        <v>4248</v>
      </c>
      <c r="D97">
        <v>25796</v>
      </c>
      <c r="E97">
        <v>14151</v>
      </c>
      <c r="F97">
        <v>1380</v>
      </c>
      <c r="G97">
        <v>159</v>
      </c>
      <c r="H97">
        <v>228</v>
      </c>
      <c r="I97">
        <v>669</v>
      </c>
      <c r="J97">
        <v>518</v>
      </c>
      <c r="K97">
        <v>210</v>
      </c>
      <c r="L97">
        <v>404</v>
      </c>
      <c r="M97">
        <v>93</v>
      </c>
      <c r="N97">
        <v>745</v>
      </c>
      <c r="O97">
        <v>316</v>
      </c>
      <c r="P97">
        <v>155</v>
      </c>
      <c r="Q97">
        <v>65</v>
      </c>
      <c r="R97">
        <v>0</v>
      </c>
      <c r="S97">
        <v>83507</v>
      </c>
      <c r="T97">
        <v>17437</v>
      </c>
      <c r="U97">
        <v>40377</v>
      </c>
      <c r="V97">
        <v>21628</v>
      </c>
      <c r="W97">
        <v>1808</v>
      </c>
      <c r="X97">
        <v>143</v>
      </c>
      <c r="Y97">
        <v>64</v>
      </c>
      <c r="Z97">
        <v>541</v>
      </c>
      <c r="AA97">
        <v>510</v>
      </c>
      <c r="AB97">
        <v>28</v>
      </c>
      <c r="AC97">
        <v>646</v>
      </c>
      <c r="AD97">
        <v>7</v>
      </c>
      <c r="AE97">
        <v>183</v>
      </c>
      <c r="AF97">
        <v>110</v>
      </c>
      <c r="AG97">
        <v>16</v>
      </c>
      <c r="AH97">
        <v>9</v>
      </c>
      <c r="AI97">
        <v>0</v>
      </c>
    </row>
    <row r="98" spans="1:35" ht="12.75">
      <c r="A98" s="1" t="s">
        <v>117</v>
      </c>
      <c r="B98">
        <v>41530</v>
      </c>
      <c r="C98">
        <v>3881</v>
      </c>
      <c r="D98">
        <v>21836</v>
      </c>
      <c r="E98">
        <v>11561</v>
      </c>
      <c r="F98">
        <v>1127</v>
      </c>
      <c r="G98">
        <v>157</v>
      </c>
      <c r="H98">
        <v>188</v>
      </c>
      <c r="I98">
        <v>568</v>
      </c>
      <c r="J98">
        <v>454</v>
      </c>
      <c r="K98">
        <v>185</v>
      </c>
      <c r="L98">
        <v>364</v>
      </c>
      <c r="M98">
        <v>97</v>
      </c>
      <c r="N98">
        <v>629</v>
      </c>
      <c r="O98">
        <v>297</v>
      </c>
      <c r="P98">
        <v>134</v>
      </c>
      <c r="Q98">
        <v>52</v>
      </c>
      <c r="R98">
        <v>0</v>
      </c>
      <c r="S98">
        <v>74323</v>
      </c>
      <c r="T98">
        <v>15960</v>
      </c>
      <c r="U98">
        <v>36005</v>
      </c>
      <c r="V98">
        <v>18812</v>
      </c>
      <c r="W98">
        <v>1592</v>
      </c>
      <c r="X98">
        <v>137</v>
      </c>
      <c r="Y98">
        <v>60</v>
      </c>
      <c r="Z98">
        <v>485</v>
      </c>
      <c r="AA98">
        <v>424</v>
      </c>
      <c r="AB98">
        <v>17</v>
      </c>
      <c r="AC98">
        <v>543</v>
      </c>
      <c r="AD98">
        <v>4</v>
      </c>
      <c r="AE98">
        <v>154</v>
      </c>
      <c r="AF98">
        <v>107</v>
      </c>
      <c r="AG98">
        <v>11</v>
      </c>
      <c r="AH98">
        <v>12</v>
      </c>
      <c r="AI98">
        <v>0</v>
      </c>
    </row>
    <row r="99" spans="1:35" ht="12.75">
      <c r="A99" s="1" t="s">
        <v>118</v>
      </c>
      <c r="B99">
        <v>34837</v>
      </c>
      <c r="C99">
        <v>3214</v>
      </c>
      <c r="D99">
        <v>18280</v>
      </c>
      <c r="E99">
        <v>9881</v>
      </c>
      <c r="F99">
        <v>919</v>
      </c>
      <c r="G99">
        <v>130</v>
      </c>
      <c r="H99">
        <v>148</v>
      </c>
      <c r="I99">
        <v>435</v>
      </c>
      <c r="J99">
        <v>394</v>
      </c>
      <c r="K99">
        <v>179</v>
      </c>
      <c r="L99">
        <v>264</v>
      </c>
      <c r="M99">
        <v>92</v>
      </c>
      <c r="N99">
        <v>527</v>
      </c>
      <c r="O99">
        <v>219</v>
      </c>
      <c r="P99">
        <v>100</v>
      </c>
      <c r="Q99">
        <v>55</v>
      </c>
      <c r="R99">
        <v>0</v>
      </c>
      <c r="S99">
        <v>65178</v>
      </c>
      <c r="T99">
        <v>14021</v>
      </c>
      <c r="U99">
        <v>31330</v>
      </c>
      <c r="V99">
        <v>16754</v>
      </c>
      <c r="W99">
        <v>1357</v>
      </c>
      <c r="X99">
        <v>94</v>
      </c>
      <c r="Y99">
        <v>49</v>
      </c>
      <c r="Z99">
        <v>409</v>
      </c>
      <c r="AA99">
        <v>394</v>
      </c>
      <c r="AB99">
        <v>24</v>
      </c>
      <c r="AC99">
        <v>499</v>
      </c>
      <c r="AD99">
        <v>3</v>
      </c>
      <c r="AE99">
        <v>143</v>
      </c>
      <c r="AF99">
        <v>83</v>
      </c>
      <c r="AG99">
        <v>12</v>
      </c>
      <c r="AH99">
        <v>6</v>
      </c>
      <c r="AI99">
        <v>0</v>
      </c>
    </row>
    <row r="100" spans="1:35" ht="12.75">
      <c r="A100" s="1" t="s">
        <v>119</v>
      </c>
      <c r="B100">
        <v>30022</v>
      </c>
      <c r="C100">
        <v>2908</v>
      </c>
      <c r="D100">
        <v>16022</v>
      </c>
      <c r="E100">
        <v>8212</v>
      </c>
      <c r="F100">
        <v>775</v>
      </c>
      <c r="G100">
        <v>114</v>
      </c>
      <c r="H100">
        <v>140</v>
      </c>
      <c r="I100">
        <v>400</v>
      </c>
      <c r="J100">
        <v>314</v>
      </c>
      <c r="K100">
        <v>127</v>
      </c>
      <c r="L100">
        <v>191</v>
      </c>
      <c r="M100">
        <v>66</v>
      </c>
      <c r="N100">
        <v>447</v>
      </c>
      <c r="O100">
        <v>183</v>
      </c>
      <c r="P100">
        <v>93</v>
      </c>
      <c r="Q100">
        <v>30</v>
      </c>
      <c r="R100">
        <v>0</v>
      </c>
      <c r="S100">
        <v>57745</v>
      </c>
      <c r="T100">
        <v>12579</v>
      </c>
      <c r="U100">
        <v>27880</v>
      </c>
      <c r="V100">
        <v>14551</v>
      </c>
      <c r="W100">
        <v>1246</v>
      </c>
      <c r="X100">
        <v>86</v>
      </c>
      <c r="Y100">
        <v>46</v>
      </c>
      <c r="Z100">
        <v>322</v>
      </c>
      <c r="AA100">
        <v>378</v>
      </c>
      <c r="AB100">
        <v>22</v>
      </c>
      <c r="AC100">
        <v>403</v>
      </c>
      <c r="AD100">
        <v>1</v>
      </c>
      <c r="AE100">
        <v>139</v>
      </c>
      <c r="AF100">
        <v>70</v>
      </c>
      <c r="AG100">
        <v>16</v>
      </c>
      <c r="AH100">
        <v>6</v>
      </c>
      <c r="AI100">
        <v>0</v>
      </c>
    </row>
    <row r="101" spans="1:35" ht="12.75">
      <c r="A101" s="1" t="s">
        <v>120</v>
      </c>
      <c r="B101">
        <v>23681</v>
      </c>
      <c r="C101">
        <v>2436</v>
      </c>
      <c r="D101">
        <v>12473</v>
      </c>
      <c r="E101">
        <v>6439</v>
      </c>
      <c r="F101">
        <v>614</v>
      </c>
      <c r="G101">
        <v>86</v>
      </c>
      <c r="H101">
        <v>97</v>
      </c>
      <c r="I101">
        <v>304</v>
      </c>
      <c r="J101">
        <v>272</v>
      </c>
      <c r="K101">
        <v>126</v>
      </c>
      <c r="L101">
        <v>169</v>
      </c>
      <c r="M101">
        <v>54</v>
      </c>
      <c r="N101">
        <v>379</v>
      </c>
      <c r="O101">
        <v>130</v>
      </c>
      <c r="P101">
        <v>72</v>
      </c>
      <c r="Q101">
        <v>30</v>
      </c>
      <c r="R101">
        <v>0</v>
      </c>
      <c r="S101">
        <v>48366</v>
      </c>
      <c r="T101">
        <v>10960</v>
      </c>
      <c r="U101">
        <v>23013</v>
      </c>
      <c r="V101">
        <v>12138</v>
      </c>
      <c r="W101">
        <v>1053</v>
      </c>
      <c r="X101">
        <v>78</v>
      </c>
      <c r="Y101">
        <v>44</v>
      </c>
      <c r="Z101">
        <v>277</v>
      </c>
      <c r="AA101">
        <v>276</v>
      </c>
      <c r="AB101">
        <v>15</v>
      </c>
      <c r="AC101">
        <v>372</v>
      </c>
      <c r="AD101">
        <v>3</v>
      </c>
      <c r="AE101">
        <v>69</v>
      </c>
      <c r="AF101">
        <v>52</v>
      </c>
      <c r="AG101">
        <v>14</v>
      </c>
      <c r="AH101">
        <v>2</v>
      </c>
      <c r="AI101">
        <v>0</v>
      </c>
    </row>
    <row r="102" spans="1:35" ht="12.75">
      <c r="A102" s="1" t="s">
        <v>121</v>
      </c>
      <c r="B102">
        <v>19841</v>
      </c>
      <c r="C102">
        <v>2072</v>
      </c>
      <c r="D102">
        <v>10420</v>
      </c>
      <c r="E102">
        <v>5405</v>
      </c>
      <c r="F102">
        <v>528</v>
      </c>
      <c r="G102">
        <v>69</v>
      </c>
      <c r="H102">
        <v>61</v>
      </c>
      <c r="I102">
        <v>292</v>
      </c>
      <c r="J102">
        <v>196</v>
      </c>
      <c r="K102">
        <v>90</v>
      </c>
      <c r="L102">
        <v>157</v>
      </c>
      <c r="M102">
        <v>50</v>
      </c>
      <c r="N102">
        <v>260</v>
      </c>
      <c r="O102">
        <v>147</v>
      </c>
      <c r="P102">
        <v>72</v>
      </c>
      <c r="Q102">
        <v>22</v>
      </c>
      <c r="R102">
        <v>0</v>
      </c>
      <c r="S102">
        <v>41209</v>
      </c>
      <c r="T102">
        <v>9359</v>
      </c>
      <c r="U102">
        <v>19782</v>
      </c>
      <c r="V102">
        <v>10184</v>
      </c>
      <c r="W102">
        <v>852</v>
      </c>
      <c r="X102">
        <v>62</v>
      </c>
      <c r="Y102">
        <v>31</v>
      </c>
      <c r="Z102">
        <v>245</v>
      </c>
      <c r="AA102">
        <v>252</v>
      </c>
      <c r="AB102">
        <v>17</v>
      </c>
      <c r="AC102">
        <v>288</v>
      </c>
      <c r="AD102">
        <v>1</v>
      </c>
      <c r="AE102">
        <v>80</v>
      </c>
      <c r="AF102">
        <v>43</v>
      </c>
      <c r="AG102">
        <v>8</v>
      </c>
      <c r="AH102">
        <v>5</v>
      </c>
      <c r="AI102">
        <v>0</v>
      </c>
    </row>
    <row r="103" spans="1:35" ht="12.75">
      <c r="A103" s="1" t="s">
        <v>122</v>
      </c>
      <c r="B103">
        <v>16119</v>
      </c>
      <c r="C103">
        <v>1704</v>
      </c>
      <c r="D103">
        <v>8402</v>
      </c>
      <c r="E103">
        <v>4382</v>
      </c>
      <c r="F103">
        <v>446</v>
      </c>
      <c r="G103">
        <v>79</v>
      </c>
      <c r="H103">
        <v>76</v>
      </c>
      <c r="I103">
        <v>227</v>
      </c>
      <c r="J103">
        <v>154</v>
      </c>
      <c r="K103">
        <v>83</v>
      </c>
      <c r="L103">
        <v>128</v>
      </c>
      <c r="M103">
        <v>40</v>
      </c>
      <c r="N103">
        <v>222</v>
      </c>
      <c r="O103">
        <v>93</v>
      </c>
      <c r="P103">
        <v>61</v>
      </c>
      <c r="Q103">
        <v>22</v>
      </c>
      <c r="R103">
        <v>0</v>
      </c>
      <c r="S103">
        <v>34941</v>
      </c>
      <c r="T103">
        <v>8067</v>
      </c>
      <c r="U103">
        <v>16626</v>
      </c>
      <c r="V103">
        <v>8639</v>
      </c>
      <c r="W103">
        <v>736</v>
      </c>
      <c r="X103">
        <v>46</v>
      </c>
      <c r="Y103">
        <v>26</v>
      </c>
      <c r="Z103">
        <v>233</v>
      </c>
      <c r="AA103">
        <v>205</v>
      </c>
      <c r="AB103">
        <v>15</v>
      </c>
      <c r="AC103">
        <v>230</v>
      </c>
      <c r="AD103">
        <v>1</v>
      </c>
      <c r="AE103">
        <v>60</v>
      </c>
      <c r="AF103">
        <v>46</v>
      </c>
      <c r="AG103">
        <v>6</v>
      </c>
      <c r="AH103">
        <v>5</v>
      </c>
      <c r="AI103">
        <v>0</v>
      </c>
    </row>
    <row r="104" spans="1:35" ht="12.75">
      <c r="A104" s="1" t="s">
        <v>123</v>
      </c>
      <c r="B104">
        <v>12123</v>
      </c>
      <c r="C104">
        <v>1432</v>
      </c>
      <c r="D104">
        <v>6235</v>
      </c>
      <c r="E104">
        <v>3228</v>
      </c>
      <c r="F104">
        <v>319</v>
      </c>
      <c r="G104">
        <v>54</v>
      </c>
      <c r="H104">
        <v>54</v>
      </c>
      <c r="I104">
        <v>158</v>
      </c>
      <c r="J104">
        <v>133</v>
      </c>
      <c r="K104">
        <v>54</v>
      </c>
      <c r="L104">
        <v>88</v>
      </c>
      <c r="M104">
        <v>27</v>
      </c>
      <c r="N104">
        <v>190</v>
      </c>
      <c r="O104">
        <v>84</v>
      </c>
      <c r="P104">
        <v>46</v>
      </c>
      <c r="Q104">
        <v>21</v>
      </c>
      <c r="R104">
        <v>0</v>
      </c>
      <c r="S104">
        <v>26599</v>
      </c>
      <c r="T104">
        <v>6387</v>
      </c>
      <c r="U104">
        <v>12530</v>
      </c>
      <c r="V104">
        <v>6421</v>
      </c>
      <c r="W104">
        <v>563</v>
      </c>
      <c r="X104">
        <v>35</v>
      </c>
      <c r="Y104">
        <v>16</v>
      </c>
      <c r="Z104">
        <v>186</v>
      </c>
      <c r="AA104">
        <v>160</v>
      </c>
      <c r="AB104">
        <v>8</v>
      </c>
      <c r="AC104">
        <v>201</v>
      </c>
      <c r="AD104">
        <v>0</v>
      </c>
      <c r="AE104">
        <v>45</v>
      </c>
      <c r="AF104">
        <v>40</v>
      </c>
      <c r="AG104">
        <v>3</v>
      </c>
      <c r="AH104">
        <v>4</v>
      </c>
      <c r="AI104">
        <v>0</v>
      </c>
    </row>
    <row r="105" spans="1:35" ht="12.75">
      <c r="A105" s="1" t="s">
        <v>124</v>
      </c>
      <c r="B105">
        <v>9338</v>
      </c>
      <c r="C105">
        <v>1130</v>
      </c>
      <c r="D105">
        <v>4798</v>
      </c>
      <c r="E105">
        <v>2503</v>
      </c>
      <c r="F105">
        <v>252</v>
      </c>
      <c r="G105">
        <v>34</v>
      </c>
      <c r="H105">
        <v>30</v>
      </c>
      <c r="I105">
        <v>119</v>
      </c>
      <c r="J105">
        <v>101</v>
      </c>
      <c r="K105">
        <v>29</v>
      </c>
      <c r="L105">
        <v>70</v>
      </c>
      <c r="M105">
        <v>28</v>
      </c>
      <c r="N105">
        <v>161</v>
      </c>
      <c r="O105">
        <v>44</v>
      </c>
      <c r="P105">
        <v>28</v>
      </c>
      <c r="Q105">
        <v>11</v>
      </c>
      <c r="R105">
        <v>0</v>
      </c>
      <c r="S105">
        <v>22972</v>
      </c>
      <c r="T105">
        <v>5370</v>
      </c>
      <c r="U105">
        <v>10718</v>
      </c>
      <c r="V105">
        <v>5753</v>
      </c>
      <c r="W105">
        <v>482</v>
      </c>
      <c r="X105">
        <v>36</v>
      </c>
      <c r="Y105">
        <v>27</v>
      </c>
      <c r="Z105">
        <v>144</v>
      </c>
      <c r="AA105">
        <v>161</v>
      </c>
      <c r="AB105">
        <v>7</v>
      </c>
      <c r="AC105">
        <v>185</v>
      </c>
      <c r="AD105">
        <v>4</v>
      </c>
      <c r="AE105">
        <v>40</v>
      </c>
      <c r="AF105">
        <v>32</v>
      </c>
      <c r="AG105">
        <v>5</v>
      </c>
      <c r="AH105">
        <v>8</v>
      </c>
      <c r="AI105">
        <v>0</v>
      </c>
    </row>
    <row r="106" spans="1:35" ht="12.75">
      <c r="A106" s="1" t="s">
        <v>125</v>
      </c>
      <c r="B106">
        <v>6208</v>
      </c>
      <c r="C106">
        <v>780</v>
      </c>
      <c r="D106">
        <v>3227</v>
      </c>
      <c r="E106">
        <v>1603</v>
      </c>
      <c r="F106">
        <v>177</v>
      </c>
      <c r="G106">
        <v>19</v>
      </c>
      <c r="H106">
        <v>34</v>
      </c>
      <c r="I106">
        <v>65</v>
      </c>
      <c r="J106">
        <v>67</v>
      </c>
      <c r="K106">
        <v>25</v>
      </c>
      <c r="L106">
        <v>39</v>
      </c>
      <c r="M106">
        <v>15</v>
      </c>
      <c r="N106">
        <v>82</v>
      </c>
      <c r="O106">
        <v>42</v>
      </c>
      <c r="P106">
        <v>24</v>
      </c>
      <c r="Q106">
        <v>9</v>
      </c>
      <c r="R106">
        <v>0</v>
      </c>
      <c r="S106">
        <v>15077</v>
      </c>
      <c r="T106">
        <v>3668</v>
      </c>
      <c r="U106">
        <v>7130</v>
      </c>
      <c r="V106">
        <v>3592</v>
      </c>
      <c r="W106">
        <v>267</v>
      </c>
      <c r="X106">
        <v>18</v>
      </c>
      <c r="Y106">
        <v>12</v>
      </c>
      <c r="Z106">
        <v>90</v>
      </c>
      <c r="AA106">
        <v>105</v>
      </c>
      <c r="AB106">
        <v>8</v>
      </c>
      <c r="AC106">
        <v>131</v>
      </c>
      <c r="AD106">
        <v>1</v>
      </c>
      <c r="AE106">
        <v>24</v>
      </c>
      <c r="AF106">
        <v>25</v>
      </c>
      <c r="AG106">
        <v>1</v>
      </c>
      <c r="AH106">
        <v>5</v>
      </c>
      <c r="AI106">
        <v>0</v>
      </c>
    </row>
    <row r="107" spans="1:35" ht="12.75">
      <c r="A107" s="1" t="s">
        <v>126</v>
      </c>
      <c r="B107">
        <v>4299</v>
      </c>
      <c r="C107">
        <v>531</v>
      </c>
      <c r="D107">
        <v>2209</v>
      </c>
      <c r="E107">
        <v>1124</v>
      </c>
      <c r="F107">
        <v>109</v>
      </c>
      <c r="G107">
        <v>15</v>
      </c>
      <c r="H107">
        <v>13</v>
      </c>
      <c r="I107">
        <v>53</v>
      </c>
      <c r="J107">
        <v>49</v>
      </c>
      <c r="K107">
        <v>24</v>
      </c>
      <c r="L107">
        <v>41</v>
      </c>
      <c r="M107">
        <v>13</v>
      </c>
      <c r="N107">
        <v>74</v>
      </c>
      <c r="O107">
        <v>23</v>
      </c>
      <c r="P107">
        <v>15</v>
      </c>
      <c r="Q107">
        <v>6</v>
      </c>
      <c r="R107">
        <v>0</v>
      </c>
      <c r="S107">
        <v>10588</v>
      </c>
      <c r="T107">
        <v>2528</v>
      </c>
      <c r="U107">
        <v>5061</v>
      </c>
      <c r="V107">
        <v>2508</v>
      </c>
      <c r="W107">
        <v>204</v>
      </c>
      <c r="X107">
        <v>11</v>
      </c>
      <c r="Y107">
        <v>5</v>
      </c>
      <c r="Z107">
        <v>49</v>
      </c>
      <c r="AA107">
        <v>74</v>
      </c>
      <c r="AB107">
        <v>4</v>
      </c>
      <c r="AC107">
        <v>105</v>
      </c>
      <c r="AD107">
        <v>2</v>
      </c>
      <c r="AE107">
        <v>16</v>
      </c>
      <c r="AF107">
        <v>15</v>
      </c>
      <c r="AG107">
        <v>2</v>
      </c>
      <c r="AH107">
        <v>4</v>
      </c>
      <c r="AI107">
        <v>0</v>
      </c>
    </row>
    <row r="108" spans="1:35" ht="12.75">
      <c r="A108" s="1" t="s">
        <v>127</v>
      </c>
      <c r="B108">
        <v>3063</v>
      </c>
      <c r="C108">
        <v>348</v>
      </c>
      <c r="D108">
        <v>1574</v>
      </c>
      <c r="E108">
        <v>805</v>
      </c>
      <c r="F108">
        <v>78</v>
      </c>
      <c r="G108">
        <v>13</v>
      </c>
      <c r="H108">
        <v>16</v>
      </c>
      <c r="I108">
        <v>43</v>
      </c>
      <c r="J108">
        <v>40</v>
      </c>
      <c r="K108">
        <v>27</v>
      </c>
      <c r="L108">
        <v>18</v>
      </c>
      <c r="M108">
        <v>15</v>
      </c>
      <c r="N108">
        <v>43</v>
      </c>
      <c r="O108">
        <v>25</v>
      </c>
      <c r="P108">
        <v>12</v>
      </c>
      <c r="Q108">
        <v>6</v>
      </c>
      <c r="R108">
        <v>0</v>
      </c>
      <c r="S108">
        <v>7986</v>
      </c>
      <c r="T108">
        <v>1997</v>
      </c>
      <c r="U108">
        <v>3728</v>
      </c>
      <c r="V108">
        <v>1873</v>
      </c>
      <c r="W108">
        <v>138</v>
      </c>
      <c r="X108">
        <v>15</v>
      </c>
      <c r="Y108">
        <v>7</v>
      </c>
      <c r="Z108">
        <v>54</v>
      </c>
      <c r="AA108">
        <v>70</v>
      </c>
      <c r="AB108">
        <v>4</v>
      </c>
      <c r="AC108">
        <v>78</v>
      </c>
      <c r="AD108">
        <v>2</v>
      </c>
      <c r="AE108">
        <v>9</v>
      </c>
      <c r="AF108">
        <v>10</v>
      </c>
      <c r="AG108">
        <v>1</v>
      </c>
      <c r="AH108">
        <v>0</v>
      </c>
      <c r="AI108">
        <v>0</v>
      </c>
    </row>
    <row r="109" spans="1:35" ht="12.75">
      <c r="A109" s="1" t="s">
        <v>128</v>
      </c>
      <c r="B109">
        <v>2294</v>
      </c>
      <c r="C109">
        <v>290</v>
      </c>
      <c r="D109">
        <v>1174</v>
      </c>
      <c r="E109">
        <v>608</v>
      </c>
      <c r="F109">
        <v>70</v>
      </c>
      <c r="G109">
        <v>13</v>
      </c>
      <c r="H109">
        <v>7</v>
      </c>
      <c r="I109">
        <v>31</v>
      </c>
      <c r="J109">
        <v>23</v>
      </c>
      <c r="K109">
        <v>12</v>
      </c>
      <c r="L109">
        <v>9</v>
      </c>
      <c r="M109">
        <v>5</v>
      </c>
      <c r="N109">
        <v>25</v>
      </c>
      <c r="O109">
        <v>13</v>
      </c>
      <c r="P109">
        <v>11</v>
      </c>
      <c r="Q109">
        <v>3</v>
      </c>
      <c r="R109">
        <v>0</v>
      </c>
      <c r="S109">
        <v>6229</v>
      </c>
      <c r="T109">
        <v>1654</v>
      </c>
      <c r="U109">
        <v>2798</v>
      </c>
      <c r="V109">
        <v>1501</v>
      </c>
      <c r="W109">
        <v>130</v>
      </c>
      <c r="X109">
        <v>7</v>
      </c>
      <c r="Y109">
        <v>1</v>
      </c>
      <c r="Z109">
        <v>31</v>
      </c>
      <c r="AA109">
        <v>33</v>
      </c>
      <c r="AB109">
        <v>3</v>
      </c>
      <c r="AC109">
        <v>49</v>
      </c>
      <c r="AD109">
        <v>2</v>
      </c>
      <c r="AE109">
        <v>8</v>
      </c>
      <c r="AF109">
        <v>10</v>
      </c>
      <c r="AG109">
        <v>1</v>
      </c>
      <c r="AH109">
        <v>1</v>
      </c>
      <c r="AI109">
        <v>0</v>
      </c>
    </row>
    <row r="110" spans="1:35" ht="12.75">
      <c r="A110" s="1" t="s">
        <v>129</v>
      </c>
      <c r="B110">
        <v>1578</v>
      </c>
      <c r="C110">
        <v>218</v>
      </c>
      <c r="D110">
        <v>783</v>
      </c>
      <c r="E110">
        <v>420</v>
      </c>
      <c r="F110">
        <v>37</v>
      </c>
      <c r="G110">
        <v>5</v>
      </c>
      <c r="H110">
        <v>4</v>
      </c>
      <c r="I110">
        <v>13</v>
      </c>
      <c r="J110">
        <v>20</v>
      </c>
      <c r="K110">
        <v>6</v>
      </c>
      <c r="L110">
        <v>16</v>
      </c>
      <c r="M110">
        <v>7</v>
      </c>
      <c r="N110">
        <v>26</v>
      </c>
      <c r="O110">
        <v>15</v>
      </c>
      <c r="P110">
        <v>6</v>
      </c>
      <c r="Q110">
        <v>2</v>
      </c>
      <c r="R110">
        <v>0</v>
      </c>
      <c r="S110">
        <v>4374</v>
      </c>
      <c r="T110">
        <v>1147</v>
      </c>
      <c r="U110">
        <v>1925</v>
      </c>
      <c r="V110">
        <v>1084</v>
      </c>
      <c r="W110">
        <v>90</v>
      </c>
      <c r="X110">
        <v>4</v>
      </c>
      <c r="Y110">
        <v>8</v>
      </c>
      <c r="Z110">
        <v>24</v>
      </c>
      <c r="AA110">
        <v>36</v>
      </c>
      <c r="AB110">
        <v>1</v>
      </c>
      <c r="AC110">
        <v>41</v>
      </c>
      <c r="AD110">
        <v>0</v>
      </c>
      <c r="AE110">
        <v>6</v>
      </c>
      <c r="AF110">
        <v>7</v>
      </c>
      <c r="AG110">
        <v>0</v>
      </c>
      <c r="AH110">
        <v>1</v>
      </c>
      <c r="AI110">
        <v>0</v>
      </c>
    </row>
    <row r="111" spans="1:35" ht="12.75">
      <c r="A111" s="1" t="s">
        <v>130</v>
      </c>
      <c r="B111">
        <v>971</v>
      </c>
      <c r="C111">
        <v>131</v>
      </c>
      <c r="D111">
        <v>462</v>
      </c>
      <c r="E111">
        <v>268</v>
      </c>
      <c r="F111">
        <v>21</v>
      </c>
      <c r="G111">
        <v>3</v>
      </c>
      <c r="H111">
        <v>5</v>
      </c>
      <c r="I111">
        <v>14</v>
      </c>
      <c r="J111">
        <v>19</v>
      </c>
      <c r="K111">
        <v>6</v>
      </c>
      <c r="L111">
        <v>6</v>
      </c>
      <c r="M111">
        <v>3</v>
      </c>
      <c r="N111">
        <v>16</v>
      </c>
      <c r="O111">
        <v>11</v>
      </c>
      <c r="P111">
        <v>4</v>
      </c>
      <c r="Q111">
        <v>2</v>
      </c>
      <c r="R111">
        <v>0</v>
      </c>
      <c r="S111">
        <v>2955</v>
      </c>
      <c r="T111">
        <v>821</v>
      </c>
      <c r="U111">
        <v>1336</v>
      </c>
      <c r="V111">
        <v>656</v>
      </c>
      <c r="W111">
        <v>52</v>
      </c>
      <c r="X111">
        <v>7</v>
      </c>
      <c r="Y111">
        <v>2</v>
      </c>
      <c r="Z111">
        <v>20</v>
      </c>
      <c r="AA111">
        <v>25</v>
      </c>
      <c r="AB111">
        <v>2</v>
      </c>
      <c r="AC111">
        <v>20</v>
      </c>
      <c r="AD111">
        <v>1</v>
      </c>
      <c r="AE111">
        <v>6</v>
      </c>
      <c r="AF111">
        <v>6</v>
      </c>
      <c r="AG111">
        <v>0</v>
      </c>
      <c r="AH111">
        <v>1</v>
      </c>
      <c r="AI111">
        <v>0</v>
      </c>
    </row>
    <row r="112" spans="1:35" ht="12.75">
      <c r="A112" s="1" t="s">
        <v>131</v>
      </c>
      <c r="B112">
        <v>645</v>
      </c>
      <c r="C112">
        <v>96</v>
      </c>
      <c r="D112">
        <v>330</v>
      </c>
      <c r="E112">
        <v>158</v>
      </c>
      <c r="F112">
        <v>15</v>
      </c>
      <c r="G112">
        <v>1</v>
      </c>
      <c r="H112">
        <v>1</v>
      </c>
      <c r="I112">
        <v>5</v>
      </c>
      <c r="J112">
        <v>7</v>
      </c>
      <c r="K112">
        <v>3</v>
      </c>
      <c r="L112">
        <v>7</v>
      </c>
      <c r="M112">
        <v>3</v>
      </c>
      <c r="N112">
        <v>9</v>
      </c>
      <c r="O112">
        <v>5</v>
      </c>
      <c r="P112">
        <v>3</v>
      </c>
      <c r="Q112">
        <v>2</v>
      </c>
      <c r="R112">
        <v>0</v>
      </c>
      <c r="S112">
        <v>1868</v>
      </c>
      <c r="T112">
        <v>514</v>
      </c>
      <c r="U112">
        <v>806</v>
      </c>
      <c r="V112">
        <v>463</v>
      </c>
      <c r="W112">
        <v>34</v>
      </c>
      <c r="X112">
        <v>7</v>
      </c>
      <c r="Y112">
        <v>1</v>
      </c>
      <c r="Z112">
        <v>7</v>
      </c>
      <c r="AA112">
        <v>10</v>
      </c>
      <c r="AB112">
        <v>0</v>
      </c>
      <c r="AC112">
        <v>19</v>
      </c>
      <c r="AD112">
        <v>0</v>
      </c>
      <c r="AE112">
        <v>3</v>
      </c>
      <c r="AF112">
        <v>1</v>
      </c>
      <c r="AG112">
        <v>2</v>
      </c>
      <c r="AH112">
        <v>1</v>
      </c>
      <c r="AI112">
        <v>0</v>
      </c>
    </row>
    <row r="113" spans="1:35" ht="12.75">
      <c r="A113" s="1" t="s">
        <v>132</v>
      </c>
      <c r="B113">
        <v>416</v>
      </c>
      <c r="C113">
        <v>63</v>
      </c>
      <c r="D113">
        <v>198</v>
      </c>
      <c r="E113">
        <v>111</v>
      </c>
      <c r="F113">
        <v>13</v>
      </c>
      <c r="G113">
        <v>0</v>
      </c>
      <c r="H113">
        <v>3</v>
      </c>
      <c r="I113">
        <v>4</v>
      </c>
      <c r="J113">
        <v>5</v>
      </c>
      <c r="K113">
        <v>1</v>
      </c>
      <c r="L113">
        <v>5</v>
      </c>
      <c r="M113">
        <v>2</v>
      </c>
      <c r="N113">
        <v>6</v>
      </c>
      <c r="O113">
        <v>4</v>
      </c>
      <c r="P113">
        <v>1</v>
      </c>
      <c r="Q113">
        <v>0</v>
      </c>
      <c r="R113">
        <v>0</v>
      </c>
      <c r="S113">
        <v>1334</v>
      </c>
      <c r="T113">
        <v>358</v>
      </c>
      <c r="U113">
        <v>624</v>
      </c>
      <c r="V113">
        <v>286</v>
      </c>
      <c r="W113">
        <v>19</v>
      </c>
      <c r="X113">
        <v>0</v>
      </c>
      <c r="Y113">
        <v>2</v>
      </c>
      <c r="Z113">
        <v>9</v>
      </c>
      <c r="AA113">
        <v>16</v>
      </c>
      <c r="AB113">
        <v>0</v>
      </c>
      <c r="AC113">
        <v>11</v>
      </c>
      <c r="AD113">
        <v>0</v>
      </c>
      <c r="AE113">
        <v>5</v>
      </c>
      <c r="AF113">
        <v>3</v>
      </c>
      <c r="AG113">
        <v>0</v>
      </c>
      <c r="AH113">
        <v>1</v>
      </c>
      <c r="AI113">
        <v>0</v>
      </c>
    </row>
    <row r="114" spans="1:35" ht="12.75">
      <c r="A114" s="1" t="s">
        <v>133</v>
      </c>
      <c r="B114">
        <v>260</v>
      </c>
      <c r="C114">
        <v>37</v>
      </c>
      <c r="D114">
        <v>139</v>
      </c>
      <c r="E114">
        <v>63</v>
      </c>
      <c r="F114">
        <v>8</v>
      </c>
      <c r="G114">
        <v>1</v>
      </c>
      <c r="H114">
        <v>0</v>
      </c>
      <c r="I114">
        <v>2</v>
      </c>
      <c r="J114">
        <v>4</v>
      </c>
      <c r="K114">
        <v>3</v>
      </c>
      <c r="L114">
        <v>2</v>
      </c>
      <c r="M114">
        <v>0</v>
      </c>
      <c r="N114">
        <v>1</v>
      </c>
      <c r="O114">
        <v>0</v>
      </c>
      <c r="P114">
        <v>0</v>
      </c>
      <c r="Q114">
        <v>0</v>
      </c>
      <c r="R114">
        <v>0</v>
      </c>
      <c r="S114">
        <v>890</v>
      </c>
      <c r="T114">
        <v>227</v>
      </c>
      <c r="U114">
        <v>418</v>
      </c>
      <c r="V114">
        <v>209</v>
      </c>
      <c r="W114">
        <v>16</v>
      </c>
      <c r="X114">
        <v>1</v>
      </c>
      <c r="Y114">
        <v>1</v>
      </c>
      <c r="Z114">
        <v>5</v>
      </c>
      <c r="AA114">
        <v>7</v>
      </c>
      <c r="AB114">
        <v>1</v>
      </c>
      <c r="AC114">
        <v>4</v>
      </c>
      <c r="AD114">
        <v>0</v>
      </c>
      <c r="AE114">
        <v>0</v>
      </c>
      <c r="AF114">
        <v>1</v>
      </c>
      <c r="AG114">
        <v>0</v>
      </c>
      <c r="AH114">
        <v>0</v>
      </c>
      <c r="AI114">
        <v>0</v>
      </c>
    </row>
    <row r="115" spans="1:35" ht="12.75">
      <c r="A115" s="1" t="s">
        <v>134</v>
      </c>
      <c r="B115">
        <v>658</v>
      </c>
      <c r="C115">
        <v>87</v>
      </c>
      <c r="D115">
        <v>301</v>
      </c>
      <c r="E115">
        <v>169</v>
      </c>
      <c r="F115">
        <v>30</v>
      </c>
      <c r="G115">
        <v>12</v>
      </c>
      <c r="H115">
        <v>2</v>
      </c>
      <c r="I115">
        <v>23</v>
      </c>
      <c r="J115">
        <v>13</v>
      </c>
      <c r="K115">
        <v>1</v>
      </c>
      <c r="L115">
        <v>8</v>
      </c>
      <c r="M115">
        <v>2</v>
      </c>
      <c r="N115">
        <v>6</v>
      </c>
      <c r="O115">
        <v>2</v>
      </c>
      <c r="P115">
        <v>0</v>
      </c>
      <c r="Q115">
        <v>2</v>
      </c>
      <c r="R115">
        <v>0</v>
      </c>
      <c r="S115">
        <v>1993</v>
      </c>
      <c r="T115">
        <v>525</v>
      </c>
      <c r="U115">
        <v>916</v>
      </c>
      <c r="V115">
        <v>419</v>
      </c>
      <c r="W115">
        <v>72</v>
      </c>
      <c r="X115">
        <v>8</v>
      </c>
      <c r="Y115">
        <v>1</v>
      </c>
      <c r="Z115">
        <v>12</v>
      </c>
      <c r="AA115">
        <v>11</v>
      </c>
      <c r="AB115">
        <v>2</v>
      </c>
      <c r="AC115">
        <v>17</v>
      </c>
      <c r="AD115">
        <v>0</v>
      </c>
      <c r="AE115">
        <v>2</v>
      </c>
      <c r="AF115">
        <v>7</v>
      </c>
      <c r="AG115">
        <v>1</v>
      </c>
      <c r="AH115">
        <v>0</v>
      </c>
      <c r="AI115">
        <v>0</v>
      </c>
    </row>
  </sheetData>
  <sheetProtection/>
  <mergeCells count="2">
    <mergeCell ref="B11:R11"/>
    <mergeCell ref="S11:AI11"/>
  </mergeCells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82"/>
  <sheetViews>
    <sheetView showGridLines="0" tabSelected="1" zoomScale="80" zoomScaleNormal="80" zoomScalePageLayoutView="0" workbookViewId="0" topLeftCell="A1">
      <selection activeCell="B2" sqref="B2"/>
    </sheetView>
  </sheetViews>
  <sheetFormatPr defaultColWidth="11.421875" defaultRowHeight="12.75"/>
  <cols>
    <col min="1" max="1" width="4.8515625" style="0" customWidth="1"/>
  </cols>
  <sheetData>
    <row r="2" ht="12.75">
      <c r="P2" s="51" t="s">
        <v>194</v>
      </c>
    </row>
    <row r="3" ht="12.75">
      <c r="B3" s="15" t="s">
        <v>142</v>
      </c>
    </row>
    <row r="4" spans="2:10" ht="12.75">
      <c r="B4" s="15" t="s">
        <v>135</v>
      </c>
      <c r="D4" s="15" t="s">
        <v>198</v>
      </c>
      <c r="I4" s="15" t="s">
        <v>140</v>
      </c>
      <c r="J4" s="15" t="s">
        <v>198</v>
      </c>
    </row>
    <row r="5" spans="2:14" ht="12.75">
      <c r="B5" s="15" t="s">
        <v>136</v>
      </c>
      <c r="C5" s="15"/>
      <c r="D5" s="28" t="s">
        <v>138</v>
      </c>
      <c r="E5" s="15" t="s">
        <v>200</v>
      </c>
      <c r="F5" s="15" t="s">
        <v>201</v>
      </c>
      <c r="G5" s="15" t="s">
        <v>205</v>
      </c>
      <c r="H5" s="15" t="s">
        <v>192</v>
      </c>
      <c r="I5" s="15"/>
      <c r="J5" s="28" t="s">
        <v>138</v>
      </c>
      <c r="K5" s="15" t="s">
        <v>200</v>
      </c>
      <c r="L5" s="15" t="s">
        <v>201</v>
      </c>
      <c r="M5" s="15" t="s">
        <v>205</v>
      </c>
      <c r="N5" s="15" t="s">
        <v>192</v>
      </c>
    </row>
    <row r="6" spans="2:14" ht="12.75">
      <c r="B6" s="28" t="s">
        <v>166</v>
      </c>
      <c r="D6">
        <f>'2011 5-5 est agrup'!C6*100/'2011 5-5 est agrup'!$C$29</f>
        <v>0</v>
      </c>
      <c r="E6">
        <f>'2011 5-5 est agrup'!D6*100/'2011 5-5 est agrup'!$C$29</f>
        <v>0</v>
      </c>
      <c r="F6">
        <f>'2011 5-5 est agrup'!E6*100/'2011 5-5 est agrup'!$C$29</f>
        <v>0</v>
      </c>
      <c r="G6">
        <f>'2011 5-5 est agrup'!F6*100/'2011 5-5 est agrup'!$C$29</f>
        <v>0</v>
      </c>
      <c r="H6">
        <f>'2011 5-5 est agrup'!G6*100/'2011 5-5 est agrup'!$C$29</f>
        <v>-2.7507363452455436</v>
      </c>
      <c r="J6">
        <f>'2011 5-5 est agrup'!I6*100/'2011 5-5 est agrup'!$C$29</f>
        <v>0</v>
      </c>
      <c r="K6">
        <f>'2011 5-5 est agrup'!J6*100/'2011 5-5 est agrup'!$C$29</f>
        <v>0</v>
      </c>
      <c r="L6">
        <f>'2011 5-5 est agrup'!K6*100/'2011 5-5 est agrup'!$C$29</f>
        <v>0</v>
      </c>
      <c r="M6">
        <f>'2011 5-5 est agrup'!L6*100/'2011 5-5 est agrup'!$C$29</f>
        <v>0</v>
      </c>
      <c r="N6">
        <f>'2011 5-5 est agrup'!M6*100/'2011 5-5 est agrup'!$C$29</f>
        <v>2.5751686218803287</v>
      </c>
    </row>
    <row r="7" spans="2:14" ht="12.75">
      <c r="B7" s="28" t="s">
        <v>167</v>
      </c>
      <c r="D7">
        <f>'2011 5-5 est agrup'!C7*100/'2011 5-5 est agrup'!$C$29</f>
        <v>0</v>
      </c>
      <c r="E7">
        <f>'2011 5-5 est agrup'!D7*100/'2011 5-5 est agrup'!$C$29</f>
        <v>0</v>
      </c>
      <c r="F7">
        <f>'2011 5-5 est agrup'!E7*100/'2011 5-5 est agrup'!$C$29</f>
        <v>0</v>
      </c>
      <c r="G7">
        <f>'2011 5-5 est agrup'!F7*100/'2011 5-5 est agrup'!$C$29</f>
        <v>0</v>
      </c>
      <c r="H7">
        <f>'2011 5-5 est agrup'!G7*100/'2011 5-5 est agrup'!$C$29</f>
        <v>-2.635405291551493</v>
      </c>
      <c r="J7">
        <f>'2011 5-5 est agrup'!I7*100/'2011 5-5 est agrup'!$C$29</f>
        <v>0</v>
      </c>
      <c r="K7">
        <f>'2011 5-5 est agrup'!J7*100/'2011 5-5 est agrup'!$C$29</f>
        <v>0</v>
      </c>
      <c r="L7">
        <f>'2011 5-5 est agrup'!K7*100/'2011 5-5 est agrup'!$C$29</f>
        <v>0</v>
      </c>
      <c r="M7">
        <f>'2011 5-5 est agrup'!L7*100/'2011 5-5 est agrup'!$C$29</f>
        <v>0</v>
      </c>
      <c r="N7">
        <f>'2011 5-5 est agrup'!M7*100/'2011 5-5 est agrup'!$C$29</f>
        <v>2.4918829182073843</v>
      </c>
    </row>
    <row r="8" spans="2:14" ht="12.75">
      <c r="B8" s="28" t="s">
        <v>168</v>
      </c>
      <c r="D8">
        <f>'2011 5-5 est agrup'!C8*100/'2011 5-5 est agrup'!$C$29</f>
        <v>0</v>
      </c>
      <c r="E8">
        <f>'2011 5-5 est agrup'!D8*100/'2011 5-5 est agrup'!$C$29</f>
        <v>0</v>
      </c>
      <c r="F8">
        <f>'2011 5-5 est agrup'!E8*100/'2011 5-5 est agrup'!$C$29</f>
        <v>0</v>
      </c>
      <c r="G8">
        <f>'2011 5-5 est agrup'!F8*100/'2011 5-5 est agrup'!$C$29</f>
        <v>0</v>
      </c>
      <c r="H8">
        <f>'2011 5-5 est agrup'!G8*100/'2011 5-5 est agrup'!$C$29</f>
        <v>-2.4287798805443823</v>
      </c>
      <c r="J8">
        <f>'2011 5-5 est agrup'!I8*100/'2011 5-5 est agrup'!$C$29</f>
        <v>0</v>
      </c>
      <c r="K8">
        <f>'2011 5-5 est agrup'!J8*100/'2011 5-5 est agrup'!$C$29</f>
        <v>0</v>
      </c>
      <c r="L8">
        <f>'2011 5-5 est agrup'!K8*100/'2011 5-5 est agrup'!$C$29</f>
        <v>0</v>
      </c>
      <c r="M8">
        <f>'2011 5-5 est agrup'!L8*100/'2011 5-5 est agrup'!$C$29</f>
        <v>0</v>
      </c>
      <c r="N8">
        <f>'2011 5-5 est agrup'!M8*100/'2011 5-5 est agrup'!$C$29</f>
        <v>2.2919564346418713</v>
      </c>
    </row>
    <row r="9" spans="2:14" ht="12.75">
      <c r="B9" s="28" t="s">
        <v>169</v>
      </c>
      <c r="D9">
        <f>'2011 5-5 est agrup'!C9*100/'2011 5-5 est agrup'!$C$29</f>
        <v>-0.011003847159676236</v>
      </c>
      <c r="E9">
        <f>'2011 5-5 est agrup'!D9*100/'2011 5-5 est agrup'!$C$29</f>
        <v>-0.3622359130358981</v>
      </c>
      <c r="F9">
        <f>'2011 5-5 est agrup'!E9*100/'2011 5-5 est agrup'!$C$29</f>
        <v>-1.5864863739092234</v>
      </c>
      <c r="G9">
        <f>'2011 5-5 est agrup'!F9*100/'2011 5-5 est agrup'!$C$29</f>
        <v>0</v>
      </c>
      <c r="H9">
        <f>'2011 5-5 est agrup'!G9*100/'2011 5-5 est agrup'!$C$29</f>
        <v>-0.4728755704287013</v>
      </c>
      <c r="J9">
        <f>'2011 5-5 est agrup'!I9*100/'2011 5-5 est agrup'!$C$29</f>
        <v>0.009576030894079221</v>
      </c>
      <c r="K9">
        <f>'2011 5-5 est agrup'!J9*100/'2011 5-5 est agrup'!$C$29</f>
        <v>0.2540009988272583</v>
      </c>
      <c r="L9">
        <f>'2011 5-5 est agrup'!K9*100/'2011 5-5 est agrup'!$C$29</f>
        <v>1.5928202956889397</v>
      </c>
      <c r="M9">
        <f>'2011 5-5 est agrup'!L9*100/'2011 5-5 est agrup'!$C$29</f>
        <v>0</v>
      </c>
      <c r="N9">
        <f>'2011 5-5 est agrup'!M9*100/'2011 5-5 est agrup'!$C$29</f>
        <v>0.43700839641847855</v>
      </c>
    </row>
    <row r="10" spans="2:14" ht="12.75">
      <c r="B10" s="28" t="s">
        <v>170</v>
      </c>
      <c r="D10">
        <f>'2011 5-5 est agrup'!C10*100/'2011 5-5 est agrup'!$C$29</f>
        <v>-0.014342575419831659</v>
      </c>
      <c r="E10">
        <f>'2011 5-5 est agrup'!D10*100/'2011 5-5 est agrup'!$C$29</f>
        <v>-0.4334442234848078</v>
      </c>
      <c r="F10">
        <f>'2011 5-5 est agrup'!E10*100/'2011 5-5 est agrup'!$C$29</f>
        <v>-1.995453747126654</v>
      </c>
      <c r="G10">
        <f>'2011 5-5 est agrup'!F10*100/'2011 5-5 est agrup'!$C$29</f>
        <v>-0.3014517348719109</v>
      </c>
      <c r="H10">
        <f>'2011 5-5 est agrup'!G10*100/'2011 5-5 est agrup'!$C$29</f>
        <v>0</v>
      </c>
      <c r="J10">
        <f>'2011 5-5 est agrup'!I10*100/'2011 5-5 est agrup'!$C$29</f>
        <v>0.013419325804483214</v>
      </c>
      <c r="K10">
        <f>'2011 5-5 est agrup'!J10*100/'2011 5-5 est agrup'!$C$29</f>
        <v>0.25762958452479057</v>
      </c>
      <c r="L10">
        <f>'2011 5-5 est agrup'!K10*100/'2011 5-5 est agrup'!$C$29</f>
        <v>1.817266571364404</v>
      </c>
      <c r="M10">
        <f>'2011 5-5 est agrup'!L10*100/'2011 5-5 est agrup'!$C$29</f>
        <v>0.5683889637746911</v>
      </c>
      <c r="N10">
        <f>'2011 5-5 est agrup'!M10*100/'2011 5-5 est agrup'!$C$29</f>
        <v>0</v>
      </c>
    </row>
    <row r="11" spans="2:14" ht="12.75">
      <c r="B11" s="28" t="s">
        <v>171</v>
      </c>
      <c r="D11">
        <f>'2011 5-5 est agrup'!C11*100/'2011 5-5 est agrup'!$C$29</f>
        <v>-0.021460185826529556</v>
      </c>
      <c r="E11">
        <f>'2011 5-5 est agrup'!D11*100/'2011 5-5 est agrup'!$C$29</f>
        <v>-0.40983694552956096</v>
      </c>
      <c r="F11">
        <f>'2011 5-5 est agrup'!E11*100/'2011 5-5 est agrup'!$C$29</f>
        <v>-2.146866684043799</v>
      </c>
      <c r="G11">
        <f>'2011 5-5 est agrup'!F11*100/'2011 5-5 est agrup'!$C$29</f>
        <v>-0.758803829209986</v>
      </c>
      <c r="H11">
        <f>'2011 5-5 est agrup'!G11*100/'2011 5-5 est agrup'!$C$29</f>
        <v>0</v>
      </c>
      <c r="J11">
        <f>'2011 5-5 est agrup'!I11*100/'2011 5-5 est agrup'!$C$29</f>
        <v>0.020397375222814484</v>
      </c>
      <c r="K11">
        <f>'2011 5-5 est agrup'!J11*100/'2011 5-5 est agrup'!$C$29</f>
        <v>0.26250348365697884</v>
      </c>
      <c r="L11">
        <f>'2011 5-5 est agrup'!K11*100/'2011 5-5 est agrup'!$C$29</f>
        <v>1.8054575646564588</v>
      </c>
      <c r="M11">
        <f>'2011 5-5 est agrup'!L11*100/'2011 5-5 est agrup'!$C$29</f>
        <v>1.1846795529410654</v>
      </c>
      <c r="N11">
        <f>'2011 5-5 est agrup'!M11*100/'2011 5-5 est agrup'!$C$29</f>
        <v>0</v>
      </c>
    </row>
    <row r="12" spans="2:14" ht="12.75">
      <c r="B12" s="28" t="s">
        <v>172</v>
      </c>
      <c r="D12">
        <f>'2011 5-5 est agrup'!C12*100/'2011 5-5 est agrup'!$C$29</f>
        <v>-0.028470441626791586</v>
      </c>
      <c r="E12">
        <f>'2011 5-5 est agrup'!D12*100/'2011 5-5 est agrup'!$C$29</f>
        <v>-0.40374993934464737</v>
      </c>
      <c r="F12">
        <f>'2011 5-5 est agrup'!E12*100/'2011 5-5 est agrup'!$C$29</f>
        <v>-2.7713269587599427</v>
      </c>
      <c r="G12">
        <f>'2011 5-5 est agrup'!F12*100/'2011 5-5 est agrup'!$C$29</f>
        <v>-1.0725584019794472</v>
      </c>
      <c r="H12">
        <f>'2011 5-5 est agrup'!G12*100/'2011 5-5 est agrup'!$C$29</f>
        <v>0</v>
      </c>
      <c r="J12">
        <f>'2011 5-5 est agrup'!I12*100/'2011 5-5 est agrup'!$C$29</f>
        <v>0.027976610437186605</v>
      </c>
      <c r="K12">
        <f>'2011 5-5 est agrup'!J12*100/'2011 5-5 est agrup'!$C$29</f>
        <v>0.2645324857186167</v>
      </c>
      <c r="L12">
        <f>'2011 5-5 est agrup'!K12*100/'2011 5-5 est agrup'!$C$29</f>
        <v>2.261274488122501</v>
      </c>
      <c r="M12">
        <f>'2011 5-5 est agrup'!L12*100/'2011 5-5 est agrup'!$C$29</f>
        <v>1.513742892588281</v>
      </c>
      <c r="N12">
        <f>'2011 5-5 est agrup'!M12*100/'2011 5-5 est agrup'!$C$29</f>
        <v>0</v>
      </c>
    </row>
    <row r="13" spans="2:14" ht="12.75">
      <c r="B13" s="28" t="s">
        <v>173</v>
      </c>
      <c r="D13">
        <f>'2011 5-5 est agrup'!C13*100/'2011 5-5 est agrup'!$C$29</f>
        <v>-0.03299007055774154</v>
      </c>
      <c r="E13">
        <f>'2011 5-5 est agrup'!D13*100/'2011 5-5 est agrup'!$C$29</f>
        <v>-0.45653619932916256</v>
      </c>
      <c r="F13">
        <f>'2011 5-5 est agrup'!E13*100/'2011 5-5 est agrup'!$C$29</f>
        <v>-2.8962555142693596</v>
      </c>
      <c r="G13">
        <f>'2011 5-5 est agrup'!F13*100/'2011 5-5 est agrup'!$C$29</f>
        <v>-1.1334606702105139</v>
      </c>
      <c r="H13">
        <f>'2011 5-5 est agrup'!G13*100/'2011 5-5 est agrup'!$C$29</f>
        <v>0</v>
      </c>
      <c r="J13">
        <f>'2011 5-5 est agrup'!I13*100/'2011 5-5 est agrup'!$C$29</f>
        <v>0.03168034435922397</v>
      </c>
      <c r="K13">
        <f>'2011 5-5 est agrup'!J13*100/'2011 5-5 est agrup'!$C$29</f>
        <v>0.32876274674919514</v>
      </c>
      <c r="L13">
        <f>'2011 5-5 est agrup'!K13*100/'2011 5-5 est agrup'!$C$29</f>
        <v>2.3989138290339245</v>
      </c>
      <c r="M13">
        <f>'2011 5-5 est agrup'!L13*100/'2011 5-5 est agrup'!$C$29</f>
        <v>1.493227427298387</v>
      </c>
      <c r="N13">
        <f>'2011 5-5 est agrup'!M13*100/'2011 5-5 est agrup'!$C$29</f>
        <v>0</v>
      </c>
    </row>
    <row r="14" spans="2:14" ht="12.75">
      <c r="B14" s="28" t="s">
        <v>174</v>
      </c>
      <c r="D14">
        <f>'2011 5-5 est agrup'!C14*100/'2011 5-5 est agrup'!$C$29</f>
        <v>-0.036522037109481514</v>
      </c>
      <c r="E14">
        <f>'2011 5-5 est agrup'!D14*100/'2011 5-5 est agrup'!$C$29</f>
        <v>-0.5124357429003178</v>
      </c>
      <c r="F14">
        <f>'2011 5-5 est agrup'!E14*100/'2011 5-5 est agrup'!$C$29</f>
        <v>-2.726935828998712</v>
      </c>
      <c r="G14">
        <f>'2011 5-5 est agrup'!F14*100/'2011 5-5 est agrup'!$C$29</f>
        <v>-0.9292614733088537</v>
      </c>
      <c r="H14">
        <f>'2011 5-5 est agrup'!G14*100/'2011 5-5 est agrup'!$C$29</f>
        <v>0</v>
      </c>
      <c r="J14">
        <f>'2011 5-5 est agrup'!I14*100/'2011 5-5 est agrup'!$C$29</f>
        <v>0.03257138759264166</v>
      </c>
      <c r="K14">
        <f>'2011 5-5 est agrup'!J14*100/'2011 5-5 est agrup'!$C$29</f>
        <v>0.4097940036869866</v>
      </c>
      <c r="L14">
        <f>'2011 5-5 est agrup'!K14*100/'2011 5-5 est agrup'!$C$29</f>
        <v>2.4575187086872634</v>
      </c>
      <c r="M14">
        <f>'2011 5-5 est agrup'!L14*100/'2011 5-5 est agrup'!$C$29</f>
        <v>1.1250655399872291</v>
      </c>
      <c r="N14">
        <f>'2011 5-5 est agrup'!M14*100/'2011 5-5 est agrup'!$C$29</f>
        <v>0</v>
      </c>
    </row>
    <row r="15" spans="2:14" ht="12.75">
      <c r="B15" s="28" t="s">
        <v>175</v>
      </c>
      <c r="D15">
        <f>'2011 5-5 est agrup'!C15*100/'2011 5-5 est agrup'!$C$29</f>
        <v>-0.03524451729289471</v>
      </c>
      <c r="E15">
        <f>'2011 5-5 est agrup'!D15*100/'2011 5-5 est agrup'!$C$29</f>
        <v>-0.595603356506183</v>
      </c>
      <c r="F15">
        <f>'2011 5-5 est agrup'!E15*100/'2011 5-5 est agrup'!$C$29</f>
        <v>-2.507084330478703</v>
      </c>
      <c r="G15">
        <f>'2011 5-5 est agrup'!F15*100/'2011 5-5 est agrup'!$C$29</f>
        <v>-0.7601135554085036</v>
      </c>
      <c r="H15">
        <f>'2011 5-5 est agrup'!G15*100/'2011 5-5 est agrup'!$C$29</f>
        <v>0</v>
      </c>
      <c r="J15">
        <f>'2011 5-5 est agrup'!I15*100/'2011 5-5 est agrup'!$C$29</f>
        <v>0.03523378183225113</v>
      </c>
      <c r="K15">
        <f>'2011 5-5 est agrup'!J15*100/'2011 5-5 est agrup'!$C$29</f>
        <v>0.5282276055070336</v>
      </c>
      <c r="L15">
        <f>'2011 5-5 est agrup'!K15*100/'2011 5-5 est agrup'!$C$29</f>
        <v>2.384850375590826</v>
      </c>
      <c r="M15">
        <f>'2011 5-5 est agrup'!L15*100/'2011 5-5 est agrup'!$C$29</f>
        <v>0.8862874243525766</v>
      </c>
      <c r="N15">
        <f>'2011 5-5 est agrup'!M15*100/'2011 5-5 est agrup'!$C$29</f>
        <v>0</v>
      </c>
    </row>
    <row r="16" spans="2:14" ht="12.75">
      <c r="B16" s="28" t="s">
        <v>176</v>
      </c>
      <c r="D16">
        <f>'2011 5-5 est agrup'!C16*100/'2011 5-5 est agrup'!$C$29</f>
        <v>-0.03364493365700032</v>
      </c>
      <c r="E16">
        <f>'2011 5-5 est agrup'!D16*100/'2011 5-5 est agrup'!$C$29</f>
        <v>-0.6151848367200848</v>
      </c>
      <c r="F16">
        <f>'2011 5-5 est agrup'!E16*100/'2011 5-5 est agrup'!$C$29</f>
        <v>-2.1344672270004565</v>
      </c>
      <c r="G16">
        <f>'2011 5-5 est agrup'!F16*100/'2011 5-5 est agrup'!$C$29</f>
        <v>-0.653381605689966</v>
      </c>
      <c r="H16">
        <f>'2011 5-5 est agrup'!G16*100/'2011 5-5 est agrup'!$C$29</f>
        <v>0</v>
      </c>
      <c r="J16">
        <f>'2011 5-5 est agrup'!I16*100/'2011 5-5 est agrup'!$C$29</f>
        <v>0.03505127900131016</v>
      </c>
      <c r="K16">
        <f>'2011 5-5 est agrup'!J16*100/'2011 5-5 est agrup'!$C$29</f>
        <v>0.6476596051669342</v>
      </c>
      <c r="L16">
        <f>'2011 5-5 est agrup'!K16*100/'2011 5-5 est agrup'!$C$29</f>
        <v>2.090913463169426</v>
      </c>
      <c r="M16">
        <f>'2011 5-5 est agrup'!L16*100/'2011 5-5 est agrup'!$C$29</f>
        <v>0.6934678157331182</v>
      </c>
      <c r="N16">
        <f>'2011 5-5 est agrup'!M16*100/'2011 5-5 est agrup'!$C$29</f>
        <v>0</v>
      </c>
    </row>
    <row r="17" spans="2:14" ht="12.75">
      <c r="B17" s="28" t="s">
        <v>177</v>
      </c>
      <c r="D17">
        <f>'2011 5-5 est agrup'!C17*100/'2011 5-5 est agrup'!$C$29</f>
        <v>-0.0300592898020424</v>
      </c>
      <c r="E17">
        <f>'2011 5-5 est agrup'!D17*100/'2011 5-5 est agrup'!$C$29</f>
        <v>-0.6635480869194423</v>
      </c>
      <c r="F17">
        <f>'2011 5-5 est agrup'!E17*100/'2011 5-5 est agrup'!$C$29</f>
        <v>-1.6498255917063842</v>
      </c>
      <c r="G17">
        <f>'2011 5-5 est agrup'!F17*100/'2011 5-5 est agrup'!$C$29</f>
        <v>-0.515441671880522</v>
      </c>
      <c r="H17">
        <f>'2011 5-5 est agrup'!G17*100/'2011 5-5 est agrup'!$C$29</f>
        <v>0</v>
      </c>
      <c r="J17">
        <f>'2011 5-5 est agrup'!I17*100/'2011 5-5 est agrup'!$C$29</f>
        <v>0.0420507993409286</v>
      </c>
      <c r="K17">
        <f>'2011 5-5 est agrup'!J17*100/'2011 5-5 est agrup'!$C$29</f>
        <v>0.7918475770709456</v>
      </c>
      <c r="L17">
        <f>'2011 5-5 est agrup'!K17*100/'2011 5-5 est agrup'!$C$29</f>
        <v>1.6327669447437252</v>
      </c>
      <c r="M17">
        <f>'2011 5-5 est agrup'!L17*100/'2011 5-5 est agrup'!$C$29</f>
        <v>0.47475427604132897</v>
      </c>
      <c r="N17">
        <f>'2011 5-5 est agrup'!M17*100/'2011 5-5 est agrup'!$C$29</f>
        <v>0</v>
      </c>
    </row>
    <row r="18" spans="2:14" ht="12.75">
      <c r="B18" s="28" t="s">
        <v>178</v>
      </c>
      <c r="D18">
        <f>'2011 5-5 est agrup'!C18*100/'2011 5-5 est agrup'!$C$29</f>
        <v>-0.03280756772680056</v>
      </c>
      <c r="E18">
        <f>'2011 5-5 est agrup'!D18*100/'2011 5-5 est agrup'!$C$29</f>
        <v>-0.8006828611806173</v>
      </c>
      <c r="F18">
        <f>'2011 5-5 est agrup'!E18*100/'2011 5-5 est agrup'!$C$29</f>
        <v>-1.30499186037374</v>
      </c>
      <c r="G18">
        <f>'2011 5-5 est agrup'!F18*100/'2011 5-5 est agrup'!$C$29</f>
        <v>-0.41701896870012034</v>
      </c>
      <c r="H18">
        <f>'2011 5-5 est agrup'!G18*100/'2011 5-5 est agrup'!$C$29</f>
        <v>0</v>
      </c>
      <c r="J18">
        <f>'2011 5-5 est agrup'!I18*100/'2011 5-5 est agrup'!$C$29</f>
        <v>0.06114918382586911</v>
      </c>
      <c r="K18">
        <f>'2011 5-5 est agrup'!J18*100/'2011 5-5 est agrup'!$C$29</f>
        <v>1.050411146671728</v>
      </c>
      <c r="L18">
        <f>'2011 5-5 est agrup'!K18*100/'2011 5-5 est agrup'!$C$29</f>
        <v>1.2951903848061455</v>
      </c>
      <c r="M18">
        <f>'2011 5-5 est agrup'!L18*100/'2011 5-5 est agrup'!$C$29</f>
        <v>0.30976098141004693</v>
      </c>
      <c r="N18">
        <f>'2011 5-5 est agrup'!M18*100/'2011 5-5 est agrup'!$C$29</f>
        <v>0</v>
      </c>
    </row>
    <row r="19" spans="2:14" ht="12.75">
      <c r="B19" s="28" t="s">
        <v>179</v>
      </c>
      <c r="D19">
        <f>'2011 5-5 est agrup'!C19*100/'2011 5-5 est agrup'!$C$29</f>
        <v>-0.03640394704240207</v>
      </c>
      <c r="E19">
        <f>'2011 5-5 est agrup'!D19*100/'2011 5-5 est agrup'!$C$29</f>
        <v>-0.9096907285555953</v>
      </c>
      <c r="F19">
        <f>'2011 5-5 est agrup'!E19*100/'2011 5-5 est agrup'!$C$29</f>
        <v>-0.9511188711791959</v>
      </c>
      <c r="G19">
        <f>'2011 5-5 est agrup'!F19*100/'2011 5-5 est agrup'!$C$29</f>
        <v>-0.3144953195538686</v>
      </c>
      <c r="H19">
        <f>'2011 5-5 est agrup'!G19*100/'2011 5-5 est agrup'!$C$29</f>
        <v>0</v>
      </c>
      <c r="J19">
        <f>'2011 5-5 est agrup'!I19*100/'2011 5-5 est agrup'!$C$29</f>
        <v>0.09090788072989109</v>
      </c>
      <c r="K19">
        <f>'2011 5-5 est agrup'!J19*100/'2011 5-5 est agrup'!$C$29</f>
        <v>1.2218349822285184</v>
      </c>
      <c r="L19">
        <f>'2011 5-5 est agrup'!K19*100/'2011 5-5 est agrup'!$C$29</f>
        <v>0.9252464110281522</v>
      </c>
      <c r="M19">
        <f>'2011 5-5 est agrup'!L19*100/'2011 5-5 est agrup'!$C$29</f>
        <v>0.2012898870672482</v>
      </c>
      <c r="N19">
        <f>'2011 5-5 est agrup'!M19*100/'2011 5-5 est agrup'!$C$29</f>
        <v>0</v>
      </c>
    </row>
    <row r="20" spans="2:14" ht="12.75">
      <c r="B20" s="28" t="s">
        <v>180</v>
      </c>
      <c r="D20">
        <f>'2011 5-5 est agrup'!C20*100/'2011 5-5 est agrup'!$C$29</f>
        <v>-0.04660263465380931</v>
      </c>
      <c r="E20">
        <f>'2011 5-5 est agrup'!D20*100/'2011 5-5 est agrup'!$C$29</f>
        <v>-0.8907855823622394</v>
      </c>
      <c r="F20">
        <f>'2011 5-5 est agrup'!E20*100/'2011 5-5 est agrup'!$C$29</f>
        <v>-0.5560109776526357</v>
      </c>
      <c r="G20">
        <f>'2011 5-5 est agrup'!F20*100/'2011 5-5 est agrup'!$C$29</f>
        <v>-0.18981367963925416</v>
      </c>
      <c r="H20">
        <f>'2011 5-5 est agrup'!G20*100/'2011 5-5 est agrup'!$C$29</f>
        <v>0</v>
      </c>
      <c r="J20">
        <f>'2011 5-5 est agrup'!I20*100/'2011 5-5 est agrup'!$C$29</f>
        <v>0.14011923232009194</v>
      </c>
      <c r="K20">
        <f>'2011 5-5 est agrup'!J20*100/'2011 5-5 est agrup'!$C$29</f>
        <v>1.188791234367559</v>
      </c>
      <c r="L20">
        <f>'2011 5-5 est agrup'!K20*100/'2011 5-5 est agrup'!$C$29</f>
        <v>0.5522857728093111</v>
      </c>
      <c r="M20">
        <f>'2011 5-5 est agrup'!L20*100/'2011 5-5 est agrup'!$C$29</f>
        <v>0.10694665893140942</v>
      </c>
      <c r="N20">
        <f>'2011 5-5 est agrup'!M20*100/'2011 5-5 est agrup'!$C$29</f>
        <v>0</v>
      </c>
    </row>
    <row r="21" spans="2:14" ht="12.75">
      <c r="B21" s="28" t="s">
        <v>181</v>
      </c>
      <c r="D21">
        <f>'2011 5-5 est agrup'!C21*100/'2011 5-5 est agrup'!$C$29</f>
        <v>-0.06553998722909601</v>
      </c>
      <c r="E21">
        <f>'2011 5-5 est agrup'!D21*100/'2011 5-5 est agrup'!$C$29</f>
        <v>-1.0108187678181808</v>
      </c>
      <c r="F21">
        <f>'2011 5-5 est agrup'!E21*100/'2011 5-5 est agrup'!$C$29</f>
        <v>-0.4144102517637288</v>
      </c>
      <c r="G21">
        <f>'2011 5-5 est agrup'!F21*100/'2011 5-5 est agrup'!$C$29</f>
        <v>-0.1433613414344551</v>
      </c>
      <c r="H21">
        <f>'2011 5-5 est agrup'!G21*100/'2011 5-5 est agrup'!$C$29</f>
        <v>0</v>
      </c>
      <c r="J21">
        <f>'2011 5-5 est agrup'!I21*100/'2011 5-5 est agrup'!$C$29</f>
        <v>0.20735542233087462</v>
      </c>
      <c r="K21">
        <f>'2011 5-5 est agrup'!J21*100/'2011 5-5 est agrup'!$C$29</f>
        <v>1.4476339259450748</v>
      </c>
      <c r="L21">
        <f>'2011 5-5 est agrup'!K21*100/'2011 5-5 est agrup'!$C$29</f>
        <v>0.45368056679796853</v>
      </c>
      <c r="M21">
        <f>'2011 5-5 est agrup'!L21*100/'2011 5-5 est agrup'!$C$29</f>
        <v>0.08967330275587863</v>
      </c>
      <c r="N21">
        <f>'2011 5-5 est agrup'!M21*100/'2011 5-5 est agrup'!$C$29</f>
        <v>0</v>
      </c>
    </row>
    <row r="22" spans="2:14" ht="12.75">
      <c r="B22" s="28" t="s">
        <v>182</v>
      </c>
      <c r="D22">
        <f>'2011 5-5 est agrup'!C22*100/'2011 5-5 est agrup'!$C$29</f>
        <v>-0.05382759966694307</v>
      </c>
      <c r="E22">
        <f>'2011 5-5 est agrup'!D22*100/'2011 5-5 est agrup'!$C$29</f>
        <v>-0.7227970942113967</v>
      </c>
      <c r="F22">
        <f>'2011 5-5 est agrup'!E22*100/'2011 5-5 est agrup'!$C$29</f>
        <v>-0.22745220465566868</v>
      </c>
      <c r="G22">
        <f>'2011 5-5 est agrup'!F22*100/'2011 5-5 est agrup'!$C$29</f>
        <v>-0.08284554978655757</v>
      </c>
      <c r="H22">
        <f>'2011 5-5 est agrup'!G22*100/'2011 5-5 est agrup'!$C$29</f>
        <v>0</v>
      </c>
      <c r="J22">
        <f>'2011 5-5 est agrup'!I22*100/'2011 5-5 est agrup'!$C$29</f>
        <v>0.16565889319118438</v>
      </c>
      <c r="K22">
        <f>'2011 5-5 est agrup'!J22*100/'2011 5-5 est agrup'!$C$29</f>
        <v>1.155189242553133</v>
      </c>
      <c r="L22">
        <f>'2011 5-5 est agrup'!K22*100/'2011 5-5 est agrup'!$C$29</f>
        <v>0.27624487328076963</v>
      </c>
      <c r="M22">
        <f>'2011 5-5 est agrup'!L22*100/'2011 5-5 est agrup'!$C$29</f>
        <v>0.05595322087437321</v>
      </c>
      <c r="N22">
        <f>'2011 5-5 est agrup'!M22*100/'2011 5-5 est agrup'!$C$29</f>
        <v>0</v>
      </c>
    </row>
    <row r="23" spans="2:14" ht="12.75">
      <c r="B23" s="28" t="s">
        <v>183</v>
      </c>
      <c r="D23">
        <f>'2011 5-5 est agrup'!C23*100/'2011 5-5 est agrup'!$C$29</f>
        <v>-0.023714632561682738</v>
      </c>
      <c r="E23">
        <f>'2011 5-5 est agrup'!D23*100/'2011 5-5 est agrup'!$C$29</f>
        <v>-0.3586395337202966</v>
      </c>
      <c r="F23">
        <f>'2011 5-5 est agrup'!E23*100/'2011 5-5 est agrup'!$C$29</f>
        <v>-0.10426279377051278</v>
      </c>
      <c r="G23">
        <f>'2011 5-5 est agrup'!F23*100/'2011 5-5 est agrup'!$C$29</f>
        <v>-0.038314859036960476</v>
      </c>
      <c r="H23">
        <f>'2011 5-5 est agrup'!G23*100/'2011 5-5 est agrup'!$C$29</f>
        <v>0</v>
      </c>
      <c r="J23">
        <f>'2011 5-5 est agrup'!I23*100/'2011 5-5 est agrup'!$C$29</f>
        <v>0.09202436863682409</v>
      </c>
      <c r="K23">
        <f>'2011 5-5 est agrup'!J23*100/'2011 5-5 est agrup'!$C$29</f>
        <v>0.6912026335373214</v>
      </c>
      <c r="L23">
        <f>'2011 5-5 est agrup'!K23*100/'2011 5-5 est agrup'!$C$29</f>
        <v>0.14844994977951512</v>
      </c>
      <c r="M23">
        <f>'2011 5-5 est agrup'!L23*100/'2011 5-5 est agrup'!$C$29</f>
        <v>0.0307785656651627</v>
      </c>
      <c r="N23">
        <f>'2011 5-5 est agrup'!M23*100/'2011 5-5 est agrup'!$C$29</f>
        <v>0</v>
      </c>
    </row>
    <row r="24" spans="2:14" ht="12.75">
      <c r="B24" s="28" t="s">
        <v>164</v>
      </c>
      <c r="D24">
        <f>'2011 5-5 est agrup'!C24*100/'2011 5-5 est agrup'!$C$29</f>
        <v>-0.006945843036400512</v>
      </c>
      <c r="E24">
        <f>'2011 5-5 est agrup'!D24*100/'2011 5-5 est agrup'!$C$29</f>
        <v>-0.10359719521061041</v>
      </c>
      <c r="F24">
        <f>'2011 5-5 est agrup'!E24*100/'2011 5-5 est agrup'!$C$29</f>
        <v>-0.03363419819635673</v>
      </c>
      <c r="G24">
        <f>'2011 5-5 est agrup'!F24*100/'2011 5-5 est agrup'!$C$29</f>
        <v>-0.011444001046063286</v>
      </c>
      <c r="H24">
        <f>'2011 5-5 est agrup'!G24*100/'2011 5-5 est agrup'!$C$29</f>
        <v>0</v>
      </c>
      <c r="J24">
        <f>'2011 5-5 est agrup'!I24*100/'2011 5-5 est agrup'!$C$29</f>
        <v>0.03752043494933507</v>
      </c>
      <c r="K24">
        <f>'2011 5-5 est agrup'!J24*100/'2011 5-5 est agrup'!$C$29</f>
        <v>0.25300260098740474</v>
      </c>
      <c r="L24">
        <f>'2011 5-5 est agrup'!K24*100/'2011 5-5 est agrup'!$C$29</f>
        <v>0.05581365988600658</v>
      </c>
      <c r="M24">
        <f>'2011 5-5 est agrup'!L24*100/'2011 5-5 est agrup'!$C$29</f>
        <v>0.012259896054975865</v>
      </c>
      <c r="N24">
        <f>'2011 5-5 est agrup'!M24*100/'2011 5-5 est agrup'!$C$29</f>
        <v>0</v>
      </c>
    </row>
    <row r="25" spans="2:14" ht="12.75">
      <c r="B25" s="28" t="s">
        <v>165</v>
      </c>
      <c r="D25">
        <f>'2011 5-5 est agrup'!C25*100/'2011 5-5 est agrup'!$C$29</f>
        <v>-0.002050472982925035</v>
      </c>
      <c r="E25">
        <f>'2011 5-5 est agrup'!D25*100/'2011 5-5 est agrup'!$C$29</f>
        <v>-0.018958823496573886</v>
      </c>
      <c r="F25">
        <f>'2011 5-5 est agrup'!E25*100/'2011 5-5 est agrup'!$C$29</f>
        <v>-0.007740267124025918</v>
      </c>
      <c r="G25">
        <f>'2011 5-5 est agrup'!F25*100/'2011 5-5 est agrup'!$C$29</f>
        <v>-0.0035963793156015013</v>
      </c>
      <c r="H25">
        <f>'2011 5-5 est agrup'!G25*100/'2011 5-5 est agrup'!$C$29</f>
        <v>0</v>
      </c>
      <c r="J25">
        <f>'2011 5-5 est agrup'!I25*100/'2011 5-5 est agrup'!$C$29</f>
        <v>0.011250762754478727</v>
      </c>
      <c r="K25">
        <f>'2011 5-5 est agrup'!J25*100/'2011 5-5 est agrup'!$C$29</f>
        <v>0.0609988873768589</v>
      </c>
      <c r="L25">
        <f>'2011 5-5 est agrup'!K25*100/'2011 5-5 est agrup'!$C$29</f>
        <v>0.014868612991367401</v>
      </c>
      <c r="M25">
        <f>'2011 5-5 est agrup'!L25*100/'2011 5-5 est agrup'!$C$29</f>
        <v>0.004626983537385812</v>
      </c>
      <c r="N25">
        <f>'2011 5-5 est agrup'!M25*100/'2011 5-5 est agrup'!$C$29</f>
        <v>0</v>
      </c>
    </row>
    <row r="26" spans="2:14" ht="12.75">
      <c r="B26" s="28" t="s">
        <v>196</v>
      </c>
      <c r="D26">
        <f>'2011 5-5 est agrup'!C26*100/'2011 5-5 est agrup'!$C$29</f>
        <v>-8.588368514869257E-05</v>
      </c>
      <c r="E26">
        <f>'2011 5-5 est agrup'!D26*100/'2011 5-5 est agrup'!$C$29</f>
        <v>-0.0017069382423302649</v>
      </c>
      <c r="F26">
        <f>'2011 5-5 est agrup'!E26*100/'2011 5-5 est agrup'!$C$29</f>
        <v>-0.0005904503353972615</v>
      </c>
      <c r="G26">
        <f>'2011 5-5 est agrup'!F26*100/'2011 5-5 est agrup'!$C$29</f>
        <v>-0.00020397375222814485</v>
      </c>
      <c r="H26">
        <f>'2011 5-5 est agrup'!G26*100/'2011 5-5 est agrup'!$C$29</f>
        <v>0</v>
      </c>
      <c r="J26">
        <f>'2011 5-5 est agrup'!I26*100/'2011 5-5 est agrup'!$C$29</f>
        <v>0.0013419325804483215</v>
      </c>
      <c r="K26">
        <f>'2011 5-5 est agrup'!J26*100/'2011 5-5 est agrup'!$C$29</f>
        <v>0.00836292384135394</v>
      </c>
      <c r="L26">
        <f>'2011 5-5 est agrup'!K26*100/'2011 5-5 est agrup'!$C$29</f>
        <v>0.0013848744230226678</v>
      </c>
      <c r="M26">
        <f>'2011 5-5 est agrup'!L26*100/'2011 5-5 est agrup'!$C$29</f>
        <v>0.00021470921287173144</v>
      </c>
      <c r="N26">
        <f>'2011 5-5 est agrup'!M26*100/'2011 5-5 est agrup'!$C$29</f>
        <v>0</v>
      </c>
    </row>
    <row r="29" ht="13.5" thickBot="1"/>
    <row r="30" spans="2:11" ht="12.75">
      <c r="B30" s="33"/>
      <c r="C30" s="34"/>
      <c r="D30" s="34"/>
      <c r="E30" s="34"/>
      <c r="F30" s="34"/>
      <c r="G30" s="34"/>
      <c r="H30" s="34"/>
      <c r="I30" s="34"/>
      <c r="J30" s="34"/>
      <c r="K30" s="35"/>
    </row>
    <row r="31" spans="2:11" ht="12.75">
      <c r="B31" s="36"/>
      <c r="C31" s="37">
        <v>1991</v>
      </c>
      <c r="D31" s="37"/>
      <c r="E31" s="37"/>
      <c r="F31" s="37"/>
      <c r="G31" s="30">
        <v>2011</v>
      </c>
      <c r="H31" s="37"/>
      <c r="I31" s="37"/>
      <c r="J31" s="37"/>
      <c r="K31" s="38"/>
    </row>
    <row r="32" spans="2:11" ht="12.75">
      <c r="B32" s="36"/>
      <c r="C32" s="39" t="s">
        <v>184</v>
      </c>
      <c r="D32" s="39" t="s">
        <v>187</v>
      </c>
      <c r="E32" s="39" t="s">
        <v>206</v>
      </c>
      <c r="F32" s="39" t="s">
        <v>186</v>
      </c>
      <c r="G32" s="31" t="s">
        <v>184</v>
      </c>
      <c r="H32" s="39" t="s">
        <v>187</v>
      </c>
      <c r="I32" s="39" t="s">
        <v>206</v>
      </c>
      <c r="J32" s="39" t="s">
        <v>186</v>
      </c>
      <c r="K32" s="38"/>
    </row>
    <row r="33" spans="2:11" ht="12.75">
      <c r="B33" s="40" t="s">
        <v>176</v>
      </c>
      <c r="C33" s="41">
        <v>3.952921224785429</v>
      </c>
      <c r="D33" s="41">
        <v>0.8476980305322412</v>
      </c>
      <c r="E33" s="41">
        <v>0.2735382676631313</v>
      </c>
      <c r="F33" s="41"/>
      <c r="G33" s="32">
        <f>((-1)*(E16+D16))+K16+J16</f>
        <v>1.3315406545453294</v>
      </c>
      <c r="H33" s="41">
        <f>((-1)*F16)+L16</f>
        <v>4.2253806901698825</v>
      </c>
      <c r="I33" s="41">
        <f>((-1)*G16)+M16</f>
        <v>1.3468494214230842</v>
      </c>
      <c r="J33" s="37"/>
      <c r="K33" s="38"/>
    </row>
    <row r="34" spans="2:11" ht="12.75">
      <c r="B34" s="40" t="s">
        <v>180</v>
      </c>
      <c r="C34" s="41">
        <v>3.0506812665607694</v>
      </c>
      <c r="D34" s="41">
        <v>0.2504738917453435</v>
      </c>
      <c r="E34" s="41">
        <v>0.09857062239659918</v>
      </c>
      <c r="F34" s="41"/>
      <c r="G34" s="32">
        <f>((-1)*(E20+D20))+K20+J20</f>
        <v>2.2662986837037</v>
      </c>
      <c r="H34" s="41">
        <f>((-1)*F20)+L20</f>
        <v>1.108296750461947</v>
      </c>
      <c r="I34" s="41">
        <f>((-1)*G20)+M20</f>
        <v>0.2967603385706636</v>
      </c>
      <c r="J34" s="37"/>
      <c r="K34" s="38"/>
    </row>
    <row r="35" spans="2:11" ht="12.75">
      <c r="B35" s="36"/>
      <c r="C35" s="37"/>
      <c r="D35" s="37"/>
      <c r="E35" s="37"/>
      <c r="F35" s="37"/>
      <c r="G35" s="30"/>
      <c r="H35" s="37"/>
      <c r="I35" s="37"/>
      <c r="J35" s="37"/>
      <c r="K35" s="38"/>
    </row>
    <row r="36" spans="2:16" ht="12.75">
      <c r="B36" s="40" t="s">
        <v>176</v>
      </c>
      <c r="C36" s="41">
        <v>4.241188376497103</v>
      </c>
      <c r="D36" s="41">
        <v>0.344647600443907</v>
      </c>
      <c r="E36" s="41">
        <v>0.2735382676631313</v>
      </c>
      <c r="F36" s="41">
        <f>SUM(C36:E36)</f>
        <v>4.859374244604141</v>
      </c>
      <c r="G36" s="32">
        <v>3.7743303112295927</v>
      </c>
      <c r="H36" s="41">
        <v>1.7825910334856194</v>
      </c>
      <c r="I36" s="41">
        <v>1.3468494214230842</v>
      </c>
      <c r="J36" s="41">
        <f>SUM(G36:I36)</f>
        <v>6.903770766138296</v>
      </c>
      <c r="K36" s="42" t="s">
        <v>189</v>
      </c>
      <c r="P36" s="15"/>
    </row>
    <row r="37" spans="2:16" ht="15">
      <c r="B37" s="40" t="s">
        <v>180</v>
      </c>
      <c r="C37" s="41">
        <v>2.863100331174608</v>
      </c>
      <c r="D37" s="41">
        <v>0.11818582926504448</v>
      </c>
      <c r="E37" s="41">
        <v>0.09857062239659918</v>
      </c>
      <c r="F37" s="41">
        <f>SUM(C37:E37)</f>
        <v>3.0798567828362517</v>
      </c>
      <c r="G37" s="32">
        <v>3.0482374306006146</v>
      </c>
      <c r="H37" s="41">
        <v>0.32635800356503175</v>
      </c>
      <c r="I37" s="41">
        <v>0.2967603385706636</v>
      </c>
      <c r="J37" s="41">
        <f>SUM(G37:I37)</f>
        <v>3.6713557727363098</v>
      </c>
      <c r="K37" s="42" t="s">
        <v>189</v>
      </c>
      <c r="P37" s="76" t="s">
        <v>207</v>
      </c>
    </row>
    <row r="38" spans="2:16" ht="15">
      <c r="B38" s="36"/>
      <c r="C38" s="37"/>
      <c r="D38" s="37"/>
      <c r="E38" s="37"/>
      <c r="F38" s="37"/>
      <c r="G38" s="30"/>
      <c r="H38" s="37"/>
      <c r="I38" s="37"/>
      <c r="J38" s="37"/>
      <c r="K38" s="38"/>
      <c r="P38" s="76" t="s">
        <v>208</v>
      </c>
    </row>
    <row r="39" spans="2:11" ht="12.75">
      <c r="B39" s="45" t="s">
        <v>176</v>
      </c>
      <c r="C39" s="48">
        <v>87.27848819642831</v>
      </c>
      <c r="D39" s="46">
        <v>7.092427606838563</v>
      </c>
      <c r="E39" s="46">
        <v>5.629084196733123</v>
      </c>
      <c r="F39" s="47">
        <v>100</v>
      </c>
      <c r="G39" s="48">
        <f>G36*100/J36</f>
        <v>54.670562495237775</v>
      </c>
      <c r="H39" s="46">
        <f>H36*100/J36</f>
        <v>25.820542046802817</v>
      </c>
      <c r="I39" s="46">
        <f>I36*100/J36</f>
        <v>19.50889545795942</v>
      </c>
      <c r="J39" s="46">
        <f>J36*100/J36</f>
        <v>100</v>
      </c>
      <c r="K39" s="42" t="s">
        <v>188</v>
      </c>
    </row>
    <row r="40" spans="2:16" ht="12.75">
      <c r="B40" s="45" t="s">
        <v>180</v>
      </c>
      <c r="C40" s="48">
        <v>92.96212561345038</v>
      </c>
      <c r="D40" s="46">
        <v>3.8373806835331705</v>
      </c>
      <c r="E40" s="46">
        <v>3.2004937030164475</v>
      </c>
      <c r="F40" s="47">
        <v>100</v>
      </c>
      <c r="G40" s="48">
        <f>G37*100/J37</f>
        <v>83.02756854121832</v>
      </c>
      <c r="H40" s="46">
        <f>H37*100/J37</f>
        <v>8.88930476279592</v>
      </c>
      <c r="I40" s="46">
        <f>I37*100/J37</f>
        <v>8.083126695985777</v>
      </c>
      <c r="J40" s="46">
        <f>J37*100/J37</f>
        <v>100</v>
      </c>
      <c r="K40" s="42" t="s">
        <v>188</v>
      </c>
      <c r="P40" s="51" t="s">
        <v>193</v>
      </c>
    </row>
    <row r="41" spans="2:11" ht="12.75">
      <c r="B41" s="45"/>
      <c r="C41" s="47"/>
      <c r="D41" s="47"/>
      <c r="E41" s="47"/>
      <c r="F41" s="47"/>
      <c r="G41" s="47"/>
      <c r="H41" s="47"/>
      <c r="I41" s="47"/>
      <c r="J41" s="47"/>
      <c r="K41" s="38"/>
    </row>
    <row r="42" spans="2:11" ht="12.75">
      <c r="B42" s="45" t="s">
        <v>176</v>
      </c>
      <c r="C42" s="47"/>
      <c r="D42" s="47"/>
      <c r="E42" s="47"/>
      <c r="F42" s="47"/>
      <c r="G42" s="46">
        <f aca="true" t="shared" si="0" ref="G42:I43">(G39-C39)*100/C39</f>
        <v>-37.36078199224004</v>
      </c>
      <c r="H42" s="46">
        <f t="shared" si="0"/>
        <v>264.0578864972339</v>
      </c>
      <c r="I42" s="46">
        <f t="shared" si="0"/>
        <v>246.57316849660089</v>
      </c>
      <c r="J42" s="47" t="s">
        <v>190</v>
      </c>
      <c r="K42" s="38"/>
    </row>
    <row r="43" spans="2:11" ht="12.75">
      <c r="B43" s="45" t="s">
        <v>180</v>
      </c>
      <c r="C43" s="47"/>
      <c r="D43" s="47"/>
      <c r="E43" s="47"/>
      <c r="F43" s="47"/>
      <c r="G43" s="46">
        <f t="shared" si="0"/>
        <v>-10.686671595205723</v>
      </c>
      <c r="H43" s="46">
        <f t="shared" si="0"/>
        <v>131.6503233818157</v>
      </c>
      <c r="I43" s="46">
        <f t="shared" si="0"/>
        <v>152.55874393277122</v>
      </c>
      <c r="J43" s="47"/>
      <c r="K43" s="38"/>
    </row>
    <row r="44" spans="2:11" ht="12.75">
      <c r="B44" s="45"/>
      <c r="C44" s="47"/>
      <c r="D44" s="47"/>
      <c r="E44" s="47"/>
      <c r="F44" s="47"/>
      <c r="G44" s="47"/>
      <c r="H44" s="47"/>
      <c r="I44" s="47"/>
      <c r="J44" s="47"/>
      <c r="K44" s="38"/>
    </row>
    <row r="45" spans="2:11" ht="13.5" thickBot="1">
      <c r="B45" s="49" t="s">
        <v>195</v>
      </c>
      <c r="C45" s="50"/>
      <c r="D45" s="50"/>
      <c r="E45" s="50"/>
      <c r="F45" s="50"/>
      <c r="G45" s="43">
        <f>(G40-C39)*100/C39</f>
        <v>-4.870523932131947</v>
      </c>
      <c r="H45" s="43">
        <f>(H40-D39)*100/D39</f>
        <v>25.33514976204757</v>
      </c>
      <c r="I45" s="43">
        <f>(I40-E39)*100/E39</f>
        <v>43.59576821886719</v>
      </c>
      <c r="J45" s="50" t="s">
        <v>191</v>
      </c>
      <c r="K45" s="44"/>
    </row>
    <row r="46" ht="12.75">
      <c r="B46" s="75" t="s">
        <v>204</v>
      </c>
    </row>
    <row r="47" spans="6:10" ht="12.75">
      <c r="F47" s="37"/>
      <c r="G47" s="37"/>
      <c r="H47" s="37"/>
      <c r="I47" s="37"/>
      <c r="J47" s="37"/>
    </row>
    <row r="48" spans="2:11" ht="12.75">
      <c r="B48" s="37"/>
      <c r="C48" s="37"/>
      <c r="D48" s="37"/>
      <c r="E48" s="37"/>
      <c r="F48" s="37"/>
      <c r="G48" s="37"/>
      <c r="H48" s="37"/>
      <c r="I48" s="37"/>
      <c r="J48" s="39"/>
      <c r="K48" s="39"/>
    </row>
    <row r="49" spans="2:11" ht="12.75">
      <c r="B49" s="47" t="s">
        <v>197</v>
      </c>
      <c r="C49" s="37"/>
      <c r="D49" s="37"/>
      <c r="E49" s="37"/>
      <c r="F49" s="37"/>
      <c r="G49" s="37"/>
      <c r="J49" s="37"/>
      <c r="K49" s="39"/>
    </row>
    <row r="50" spans="2:11" ht="12.75">
      <c r="B50" s="47"/>
      <c r="C50" s="37"/>
      <c r="D50" s="37"/>
      <c r="E50" s="37"/>
      <c r="F50" s="37"/>
      <c r="G50" s="37"/>
      <c r="J50" s="37"/>
      <c r="K50" s="39"/>
    </row>
    <row r="51" spans="3:11" ht="12.75">
      <c r="C51" s="47"/>
      <c r="D51" s="83" t="s">
        <v>198</v>
      </c>
      <c r="E51" s="83"/>
      <c r="F51" s="83"/>
      <c r="G51" s="47"/>
      <c r="H51" s="37"/>
      <c r="J51" s="39"/>
      <c r="K51" s="39"/>
    </row>
    <row r="52" spans="3:11" ht="12.75">
      <c r="C52" s="58" t="s">
        <v>136</v>
      </c>
      <c r="D52" s="73" t="s">
        <v>200</v>
      </c>
      <c r="E52" s="73" t="s">
        <v>201</v>
      </c>
      <c r="F52" s="73" t="s">
        <v>205</v>
      </c>
      <c r="G52" s="58" t="s">
        <v>202</v>
      </c>
      <c r="H52" s="39"/>
      <c r="J52" s="39"/>
      <c r="K52" s="39"/>
    </row>
    <row r="53" spans="2:11" ht="12.75">
      <c r="B53" s="79">
        <v>1991</v>
      </c>
      <c r="C53" s="59" t="s">
        <v>176</v>
      </c>
      <c r="D53" s="60">
        <v>87.27848819642831</v>
      </c>
      <c r="E53" s="60">
        <v>7.092427606838563</v>
      </c>
      <c r="F53" s="60">
        <v>5.629084196733123</v>
      </c>
      <c r="G53" s="61">
        <v>100</v>
      </c>
      <c r="H53" s="37"/>
      <c r="J53" s="39"/>
      <c r="K53" s="39"/>
    </row>
    <row r="54" spans="2:11" ht="12.75">
      <c r="B54" s="80"/>
      <c r="C54" s="62" t="s">
        <v>180</v>
      </c>
      <c r="D54" s="63">
        <v>92.96212561345038</v>
      </c>
      <c r="E54" s="63">
        <v>3.8373806835331705</v>
      </c>
      <c r="F54" s="63">
        <v>3.2004937030164475</v>
      </c>
      <c r="G54" s="64">
        <v>100</v>
      </c>
      <c r="H54" s="37"/>
      <c r="J54" s="39"/>
      <c r="K54" s="39"/>
    </row>
    <row r="55" spans="2:11" ht="12.75">
      <c r="B55" s="81">
        <v>2011</v>
      </c>
      <c r="C55" s="59" t="s">
        <v>176</v>
      </c>
      <c r="D55" s="60">
        <v>54.670562495237775</v>
      </c>
      <c r="E55" s="60">
        <v>25.820542046802817</v>
      </c>
      <c r="F55" s="60">
        <v>19.50889545795942</v>
      </c>
      <c r="G55" s="65">
        <v>100</v>
      </c>
      <c r="H55" s="39"/>
      <c r="J55" s="39"/>
      <c r="K55" s="39"/>
    </row>
    <row r="56" spans="2:11" ht="12.75">
      <c r="B56" s="82"/>
      <c r="C56" s="62" t="s">
        <v>180</v>
      </c>
      <c r="D56" s="63">
        <v>83.02756854121832</v>
      </c>
      <c r="E56" s="63">
        <v>8.88930476279592</v>
      </c>
      <c r="F56" s="63">
        <v>8.083126695985777</v>
      </c>
      <c r="G56" s="66">
        <v>100</v>
      </c>
      <c r="H56" s="39"/>
      <c r="J56" s="37"/>
      <c r="K56" s="37"/>
    </row>
    <row r="57" spans="2:11" ht="12.75">
      <c r="B57" s="55"/>
      <c r="C57" s="58"/>
      <c r="D57" s="67"/>
      <c r="E57" s="67"/>
      <c r="F57" s="67"/>
      <c r="G57" s="68"/>
      <c r="H57" s="39"/>
      <c r="J57" s="37"/>
      <c r="K57" s="37"/>
    </row>
    <row r="58" spans="2:11" ht="12.75">
      <c r="B58" s="56" t="s">
        <v>199</v>
      </c>
      <c r="C58" s="69"/>
      <c r="D58" s="67"/>
      <c r="E58" s="67"/>
      <c r="F58" s="67"/>
      <c r="G58" s="58"/>
      <c r="H58" s="39"/>
      <c r="J58" s="37"/>
      <c r="K58" s="37"/>
    </row>
    <row r="59" spans="2:11" ht="12.75">
      <c r="B59" s="52"/>
      <c r="C59" s="59" t="s">
        <v>176</v>
      </c>
      <c r="D59" s="60">
        <v>-37.36078199224004</v>
      </c>
      <c r="E59" s="60">
        <v>264.0578864972339</v>
      </c>
      <c r="F59" s="60">
        <v>246.57316849660089</v>
      </c>
      <c r="G59" s="61"/>
      <c r="H59" s="37"/>
      <c r="J59" s="37"/>
      <c r="K59" s="37"/>
    </row>
    <row r="60" spans="2:11" ht="12.75">
      <c r="B60" s="53"/>
      <c r="C60" s="62" t="s">
        <v>180</v>
      </c>
      <c r="D60" s="63">
        <v>-10.686671595205723</v>
      </c>
      <c r="E60" s="63">
        <v>131.6503233818157</v>
      </c>
      <c r="F60" s="63">
        <v>152.55874393277122</v>
      </c>
      <c r="G60" s="64"/>
      <c r="H60" s="37"/>
      <c r="J60" s="37"/>
      <c r="K60" s="37"/>
    </row>
    <row r="61" spans="1:12" ht="12.75">
      <c r="A61" s="37"/>
      <c r="B61" s="37"/>
      <c r="C61" s="58"/>
      <c r="D61" s="67"/>
      <c r="E61" s="67"/>
      <c r="F61" s="67"/>
      <c r="G61" s="58"/>
      <c r="H61" s="37"/>
      <c r="J61" s="37"/>
      <c r="K61" s="37"/>
      <c r="L61" s="37"/>
    </row>
    <row r="62" spans="1:12" ht="12.75">
      <c r="A62" s="37"/>
      <c r="B62" s="57" t="s">
        <v>203</v>
      </c>
      <c r="C62" s="58"/>
      <c r="D62" s="58"/>
      <c r="E62" s="58"/>
      <c r="F62" s="58"/>
      <c r="G62" s="58"/>
      <c r="H62" s="37"/>
      <c r="J62" s="37"/>
      <c r="K62" s="37"/>
      <c r="L62" s="37"/>
    </row>
    <row r="63" spans="1:12" ht="12.75">
      <c r="A63" s="37"/>
      <c r="B63" s="54"/>
      <c r="C63" s="70"/>
      <c r="D63" s="71">
        <v>-4.870523932131947</v>
      </c>
      <c r="E63" s="71">
        <v>25.33514976204757</v>
      </c>
      <c r="F63" s="71">
        <v>43.59576821886719</v>
      </c>
      <c r="G63" s="72"/>
      <c r="H63" s="37"/>
      <c r="J63" s="37"/>
      <c r="K63" s="37"/>
      <c r="L63" s="37"/>
    </row>
    <row r="64" spans="1:12" ht="4.5" customHeight="1">
      <c r="A64" s="37"/>
      <c r="C64" s="37"/>
      <c r="G64" s="37"/>
      <c r="H64" s="37"/>
      <c r="J64" s="37"/>
      <c r="K64" s="37"/>
      <c r="L64" s="37"/>
    </row>
    <row r="65" spans="2:12" ht="12.75">
      <c r="B65" s="74" t="s">
        <v>209</v>
      </c>
      <c r="C65" s="37"/>
      <c r="D65" s="37"/>
      <c r="E65" s="37"/>
      <c r="F65" s="37"/>
      <c r="G65" s="37"/>
      <c r="J65" s="37"/>
      <c r="K65" s="37"/>
      <c r="L65" s="37"/>
    </row>
    <row r="66" spans="3:12" ht="12.75">
      <c r="C66" s="37"/>
      <c r="D66" s="37"/>
      <c r="E66" s="37"/>
      <c r="F66" s="37"/>
      <c r="G66" s="37"/>
      <c r="J66" s="37"/>
      <c r="K66" s="37"/>
      <c r="L66" s="37"/>
    </row>
    <row r="67" ht="12.75">
      <c r="L67" s="37"/>
    </row>
    <row r="68" ht="12.75">
      <c r="L68" s="37"/>
    </row>
    <row r="69" ht="12.75">
      <c r="L69" s="37"/>
    </row>
    <row r="70" ht="12.75">
      <c r="L70" s="37"/>
    </row>
    <row r="71" ht="12.75">
      <c r="L71" s="37"/>
    </row>
    <row r="72" ht="12.75">
      <c r="L72" s="37"/>
    </row>
    <row r="73" ht="12.75">
      <c r="L73" s="37"/>
    </row>
    <row r="74" ht="12.75">
      <c r="L74" s="37"/>
    </row>
    <row r="75" ht="12.75">
      <c r="L75" s="37"/>
    </row>
    <row r="76" ht="12.75">
      <c r="L76" s="37"/>
    </row>
    <row r="77" ht="12.75">
      <c r="L77" s="37"/>
    </row>
    <row r="78" ht="12.75">
      <c r="L78" s="37"/>
    </row>
    <row r="79" ht="12.75">
      <c r="L79" s="37"/>
    </row>
    <row r="80" ht="12.75">
      <c r="L80" s="37"/>
    </row>
    <row r="81" ht="12.75">
      <c r="L81" s="37"/>
    </row>
    <row r="82" ht="12.75">
      <c r="L82" s="37"/>
    </row>
    <row r="84" ht="9" customHeight="1"/>
    <row r="87" ht="13.5" customHeight="1"/>
    <row r="88" ht="13.5" customHeight="1"/>
    <row r="89" ht="13.5" customHeight="1"/>
    <row r="90" ht="13.5" customHeight="1"/>
    <row r="91" ht="5.25" customHeight="1"/>
    <row r="93" ht="13.5" customHeight="1"/>
    <row r="94" ht="13.5" customHeight="1"/>
    <row r="95" ht="6.75" customHeight="1"/>
    <row r="97" ht="13.5" customHeight="1"/>
    <row r="98" ht="3" customHeight="1"/>
  </sheetData>
  <sheetProtection/>
  <mergeCells count="3">
    <mergeCell ref="B53:B54"/>
    <mergeCell ref="B55:B56"/>
    <mergeCell ref="D51:F5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3:M108"/>
  <sheetViews>
    <sheetView zoomScalePageLayoutView="0" workbookViewId="0" topLeftCell="A1">
      <selection activeCell="J105" sqref="J105"/>
    </sheetView>
  </sheetViews>
  <sheetFormatPr defaultColWidth="11.421875" defaultRowHeight="12.75"/>
  <cols>
    <col min="3" max="3" width="16.57421875" style="0" bestFit="1" customWidth="1"/>
    <col min="4" max="4" width="19.00390625" style="0" bestFit="1" customWidth="1"/>
    <col min="5" max="5" width="16.57421875" style="0" bestFit="1" customWidth="1"/>
    <col min="9" max="9" width="16.57421875" style="0" bestFit="1" customWidth="1"/>
    <col min="10" max="10" width="19.00390625" style="0" bestFit="1" customWidth="1"/>
    <col min="11" max="11" width="16.57421875" style="0" bestFit="1" customWidth="1"/>
  </cols>
  <sheetData>
    <row r="3" spans="1:8" ht="12.75">
      <c r="A3" s="15" t="s">
        <v>135</v>
      </c>
      <c r="H3" s="15" t="s">
        <v>140</v>
      </c>
    </row>
    <row r="4" spans="1:13" ht="12.75">
      <c r="A4" s="15" t="s">
        <v>136</v>
      </c>
      <c r="B4" s="28" t="s">
        <v>138</v>
      </c>
      <c r="C4" s="15" t="s">
        <v>200</v>
      </c>
      <c r="D4" s="15" t="s">
        <v>201</v>
      </c>
      <c r="E4" s="15" t="s">
        <v>205</v>
      </c>
      <c r="F4" s="15" t="s">
        <v>139</v>
      </c>
      <c r="G4" s="15" t="s">
        <v>15</v>
      </c>
      <c r="H4" s="28" t="s">
        <v>138</v>
      </c>
      <c r="I4" s="15" t="s">
        <v>200</v>
      </c>
      <c r="J4" s="15" t="s">
        <v>201</v>
      </c>
      <c r="K4" s="15" t="s">
        <v>205</v>
      </c>
      <c r="L4" s="15" t="s">
        <v>139</v>
      </c>
      <c r="M4" s="15" t="s">
        <v>15</v>
      </c>
    </row>
    <row r="5" spans="1:13" ht="12.75">
      <c r="A5">
        <v>0</v>
      </c>
      <c r="B5">
        <f>(-1)*'1991 1-1 estudios detallados'!C15</f>
        <v>0</v>
      </c>
      <c r="C5">
        <f>(-1)*(SUM('1991 1-1 estudios detallados'!D15:E15))</f>
        <v>0</v>
      </c>
      <c r="D5">
        <f>(-1)*(SUM('1991 1-1 estudios detallados'!F15:J15))</f>
        <v>0</v>
      </c>
      <c r="E5">
        <f>(-1)*(SUM('1991 1-1 estudios detallados'!K15:Q15))</f>
        <v>0</v>
      </c>
      <c r="F5">
        <f>(-1)*('1991 1-1 estudios detallados'!R15)</f>
        <v>-199290</v>
      </c>
      <c r="G5">
        <f>SUM(B5:F5)</f>
        <v>-199290</v>
      </c>
      <c r="H5">
        <f>'1991 1-1 estudios detallados'!T15</f>
        <v>0</v>
      </c>
      <c r="I5">
        <f>SUM('1991 1-1 estudios detallados'!U15:V15)</f>
        <v>0</v>
      </c>
      <c r="J5">
        <f>SUM('1991 1-1 estudios detallados'!W15:AA15)</f>
        <v>0</v>
      </c>
      <c r="K5">
        <f>SUM('1991 1-1 estudios detallados'!AB15:AH15)</f>
        <v>0</v>
      </c>
      <c r="L5">
        <f>'1991 1-1 estudios detallados'!AI15</f>
        <v>188831</v>
      </c>
      <c r="M5">
        <f>SUM(H5:L5)</f>
        <v>188831</v>
      </c>
    </row>
    <row r="6" spans="1:13" ht="12.75">
      <c r="A6">
        <v>1</v>
      </c>
      <c r="B6">
        <f>(-1)*'1991 1-1 estudios detallados'!C16</f>
        <v>0</v>
      </c>
      <c r="C6">
        <f>(-1)*(SUM('1991 1-1 estudios detallados'!D16:E16))</f>
        <v>0</v>
      </c>
      <c r="D6">
        <f>(-1)*(SUM('1991 1-1 estudios detallados'!F16:J16))</f>
        <v>0</v>
      </c>
      <c r="E6">
        <f>(-1)*(SUM('1991 1-1 estudios detallados'!K16:Q16))</f>
        <v>0</v>
      </c>
      <c r="F6">
        <f>(-1)*('1991 1-1 estudios detallados'!R16)</f>
        <v>-202473</v>
      </c>
      <c r="G6">
        <f aca="true" t="shared" si="0" ref="G6:G69">SUM(B6:F6)</f>
        <v>-202473</v>
      </c>
      <c r="H6">
        <f>'1991 1-1 estudios detallados'!T16</f>
        <v>0</v>
      </c>
      <c r="I6">
        <f>SUM('1991 1-1 estudios detallados'!U16:V16)</f>
        <v>0</v>
      </c>
      <c r="J6">
        <f>SUM('1991 1-1 estudios detallados'!W16:AA16)</f>
        <v>0</v>
      </c>
      <c r="K6">
        <f>SUM('1991 1-1 estudios detallados'!AB16:AH16)</f>
        <v>0</v>
      </c>
      <c r="L6">
        <f>'1991 1-1 estudios detallados'!AI16</f>
        <v>191428</v>
      </c>
      <c r="M6">
        <f aca="true" t="shared" si="1" ref="M6:M69">SUM(H6:L6)</f>
        <v>191428</v>
      </c>
    </row>
    <row r="7" spans="1:13" ht="12.75">
      <c r="A7">
        <v>2</v>
      </c>
      <c r="B7">
        <f>(-1)*'1991 1-1 estudios detallados'!C17</f>
        <v>0</v>
      </c>
      <c r="C7">
        <f>(-1)*(SUM('1991 1-1 estudios detallados'!D17:E17))</f>
        <v>0</v>
      </c>
      <c r="D7">
        <f>(-1)*(SUM('1991 1-1 estudios detallados'!F17:J17))</f>
        <v>0</v>
      </c>
      <c r="E7">
        <f>(-1)*(SUM('1991 1-1 estudios detallados'!K17:Q17))</f>
        <v>0</v>
      </c>
      <c r="F7">
        <f>(-1)*('1991 1-1 estudios detallados'!R17)</f>
        <v>-202859</v>
      </c>
      <c r="G7">
        <f t="shared" si="0"/>
        <v>-202859</v>
      </c>
      <c r="H7">
        <f>'1991 1-1 estudios detallados'!T17</f>
        <v>0</v>
      </c>
      <c r="I7">
        <f>SUM('1991 1-1 estudios detallados'!U17:V17)</f>
        <v>0</v>
      </c>
      <c r="J7">
        <f>SUM('1991 1-1 estudios detallados'!W17:AA17)</f>
        <v>0</v>
      </c>
      <c r="K7">
        <f>SUM('1991 1-1 estudios detallados'!AB17:AH17)</f>
        <v>0</v>
      </c>
      <c r="L7">
        <f>'1991 1-1 estudios detallados'!AI17</f>
        <v>191927</v>
      </c>
      <c r="M7">
        <f t="shared" si="1"/>
        <v>191927</v>
      </c>
    </row>
    <row r="8" spans="1:13" ht="12.75">
      <c r="A8">
        <v>3</v>
      </c>
      <c r="B8">
        <f>(-1)*'1991 1-1 estudios detallados'!C18</f>
        <v>0</v>
      </c>
      <c r="C8">
        <f>(-1)*(SUM('1991 1-1 estudios detallados'!D18:E18))</f>
        <v>0</v>
      </c>
      <c r="D8">
        <f>(-1)*(SUM('1991 1-1 estudios detallados'!F18:J18))</f>
        <v>0</v>
      </c>
      <c r="E8">
        <f>(-1)*(SUM('1991 1-1 estudios detallados'!K18:Q18))</f>
        <v>0</v>
      </c>
      <c r="F8">
        <f>(-1)*('1991 1-1 estudios detallados'!R18)</f>
        <v>-210561</v>
      </c>
      <c r="G8">
        <f t="shared" si="0"/>
        <v>-210561</v>
      </c>
      <c r="H8">
        <f>'1991 1-1 estudios detallados'!T18</f>
        <v>0</v>
      </c>
      <c r="I8">
        <f>SUM('1991 1-1 estudios detallados'!U18:V18)</f>
        <v>0</v>
      </c>
      <c r="J8">
        <f>SUM('1991 1-1 estudios detallados'!W18:AA18)</f>
        <v>0</v>
      </c>
      <c r="K8">
        <f>SUM('1991 1-1 estudios detallados'!AB18:AH18)</f>
        <v>0</v>
      </c>
      <c r="L8">
        <f>'1991 1-1 estudios detallados'!AI18</f>
        <v>199400</v>
      </c>
      <c r="M8">
        <f t="shared" si="1"/>
        <v>199400</v>
      </c>
    </row>
    <row r="9" spans="1:13" ht="12.75">
      <c r="A9">
        <v>4</v>
      </c>
      <c r="B9">
        <f>(-1)*'1991 1-1 estudios detallados'!C19</f>
        <v>0</v>
      </c>
      <c r="C9">
        <f>(-1)*(SUM('1991 1-1 estudios detallados'!D19:E19))</f>
        <v>0</v>
      </c>
      <c r="D9">
        <f>(-1)*(SUM('1991 1-1 estudios detallados'!F19:J19))</f>
        <v>0</v>
      </c>
      <c r="E9">
        <f>(-1)*(SUM('1991 1-1 estudios detallados'!K19:Q19))</f>
        <v>0</v>
      </c>
      <c r="F9">
        <f>(-1)*('1991 1-1 estudios detallados'!R19)</f>
        <v>-215733</v>
      </c>
      <c r="G9">
        <f t="shared" si="0"/>
        <v>-215733</v>
      </c>
      <c r="H9">
        <f>'1991 1-1 estudios detallados'!T19</f>
        <v>0</v>
      </c>
      <c r="I9">
        <f>SUM('1991 1-1 estudios detallados'!U19:V19)</f>
        <v>0</v>
      </c>
      <c r="J9">
        <f>SUM('1991 1-1 estudios detallados'!W19:AA19)</f>
        <v>0</v>
      </c>
      <c r="K9">
        <f>SUM('1991 1-1 estudios detallados'!AB19:AH19)</f>
        <v>0</v>
      </c>
      <c r="L9">
        <f>'1991 1-1 estudios detallados'!AI19</f>
        <v>205487</v>
      </c>
      <c r="M9">
        <f t="shared" si="1"/>
        <v>205487</v>
      </c>
    </row>
    <row r="10" spans="1:13" ht="12.75">
      <c r="A10">
        <v>5</v>
      </c>
      <c r="B10">
        <f>(-1)*'1991 1-1 estudios detallados'!C20</f>
        <v>0</v>
      </c>
      <c r="C10">
        <f>(-1)*(SUM('1991 1-1 estudios detallados'!D20:E20))</f>
        <v>0</v>
      </c>
      <c r="D10">
        <f>(-1)*(SUM('1991 1-1 estudios detallados'!F20:J20))</f>
        <v>0</v>
      </c>
      <c r="E10">
        <f>(-1)*(SUM('1991 1-1 estudios detallados'!K20:Q20))</f>
        <v>0</v>
      </c>
      <c r="F10">
        <f>(-1)*('1991 1-1 estudios detallados'!R20)</f>
        <v>-224354</v>
      </c>
      <c r="G10">
        <f t="shared" si="0"/>
        <v>-224354</v>
      </c>
      <c r="H10">
        <f>'1991 1-1 estudios detallados'!T20</f>
        <v>0</v>
      </c>
      <c r="I10">
        <f>SUM('1991 1-1 estudios detallados'!U20:V20)</f>
        <v>0</v>
      </c>
      <c r="J10">
        <f>SUM('1991 1-1 estudios detallados'!W20:AA20)</f>
        <v>0</v>
      </c>
      <c r="K10">
        <f>SUM('1991 1-1 estudios detallados'!AB20:AH20)</f>
        <v>0</v>
      </c>
      <c r="L10">
        <f>'1991 1-1 estudios detallados'!AI20</f>
        <v>212695</v>
      </c>
      <c r="M10">
        <f t="shared" si="1"/>
        <v>212695</v>
      </c>
    </row>
    <row r="11" spans="1:13" ht="12.75">
      <c r="A11">
        <v>6</v>
      </c>
      <c r="B11">
        <f>(-1)*'1991 1-1 estudios detallados'!C21</f>
        <v>0</v>
      </c>
      <c r="C11">
        <f>(-1)*(SUM('1991 1-1 estudios detallados'!D21:E21))</f>
        <v>0</v>
      </c>
      <c r="D11">
        <f>(-1)*(SUM('1991 1-1 estudios detallados'!F21:J21))</f>
        <v>0</v>
      </c>
      <c r="E11">
        <f>(-1)*(SUM('1991 1-1 estudios detallados'!K21:Q21))</f>
        <v>0</v>
      </c>
      <c r="F11">
        <f>(-1)*('1991 1-1 estudios detallados'!R21)</f>
        <v>-241602</v>
      </c>
      <c r="G11">
        <f t="shared" si="0"/>
        <v>-241602</v>
      </c>
      <c r="H11">
        <f>'1991 1-1 estudios detallados'!T21</f>
        <v>0</v>
      </c>
      <c r="I11">
        <f>SUM('1991 1-1 estudios detallados'!U21:V21)</f>
        <v>0</v>
      </c>
      <c r="J11">
        <f>SUM('1991 1-1 estudios detallados'!W21:AA21)</f>
        <v>0</v>
      </c>
      <c r="K11">
        <f>SUM('1991 1-1 estudios detallados'!AB21:AH21)</f>
        <v>0</v>
      </c>
      <c r="L11">
        <f>'1991 1-1 estudios detallados'!AI21</f>
        <v>229331</v>
      </c>
      <c r="M11">
        <f t="shared" si="1"/>
        <v>229331</v>
      </c>
    </row>
    <row r="12" spans="1:13" ht="12.75">
      <c r="A12">
        <v>7</v>
      </c>
      <c r="B12">
        <f>(-1)*'1991 1-1 estudios detallados'!C22</f>
        <v>0</v>
      </c>
      <c r="C12">
        <f>(-1)*(SUM('1991 1-1 estudios detallados'!D22:E22))</f>
        <v>0</v>
      </c>
      <c r="D12">
        <f>(-1)*(SUM('1991 1-1 estudios detallados'!F22:J22))</f>
        <v>0</v>
      </c>
      <c r="E12">
        <f>(-1)*(SUM('1991 1-1 estudios detallados'!K22:Q22))</f>
        <v>0</v>
      </c>
      <c r="F12">
        <f>(-1)*('1991 1-1 estudios detallados'!R22)</f>
        <v>-246140</v>
      </c>
      <c r="G12">
        <f t="shared" si="0"/>
        <v>-246140</v>
      </c>
      <c r="H12">
        <f>'1991 1-1 estudios detallados'!T22</f>
        <v>0</v>
      </c>
      <c r="I12">
        <f>SUM('1991 1-1 estudios detallados'!U22:V22)</f>
        <v>0</v>
      </c>
      <c r="J12">
        <f>SUM('1991 1-1 estudios detallados'!W22:AA22)</f>
        <v>0</v>
      </c>
      <c r="K12">
        <f>SUM('1991 1-1 estudios detallados'!AB22:AH22)</f>
        <v>0</v>
      </c>
      <c r="L12">
        <f>'1991 1-1 estudios detallados'!AI22</f>
        <v>234823</v>
      </c>
      <c r="M12">
        <f t="shared" si="1"/>
        <v>234823</v>
      </c>
    </row>
    <row r="13" spans="1:13" ht="12.75">
      <c r="A13">
        <v>8</v>
      </c>
      <c r="B13">
        <f>(-1)*'1991 1-1 estudios detallados'!C23</f>
        <v>0</v>
      </c>
      <c r="C13">
        <f>(-1)*(SUM('1991 1-1 estudios detallados'!D23:E23))</f>
        <v>0</v>
      </c>
      <c r="D13">
        <f>(-1)*(SUM('1991 1-1 estudios detallados'!F23:J23))</f>
        <v>0</v>
      </c>
      <c r="E13">
        <f>(-1)*(SUM('1991 1-1 estudios detallados'!K23:Q23))</f>
        <v>0</v>
      </c>
      <c r="F13">
        <f>(-1)*('1991 1-1 estudios detallados'!R23)</f>
        <v>-263008</v>
      </c>
      <c r="G13">
        <f t="shared" si="0"/>
        <v>-263008</v>
      </c>
      <c r="H13">
        <f>'1991 1-1 estudios detallados'!T23</f>
        <v>0</v>
      </c>
      <c r="I13">
        <f>SUM('1991 1-1 estudios detallados'!U23:V23)</f>
        <v>0</v>
      </c>
      <c r="J13">
        <f>SUM('1991 1-1 estudios detallados'!W23:AA23)</f>
        <v>0</v>
      </c>
      <c r="K13">
        <f>SUM('1991 1-1 estudios detallados'!AB23:AH23)</f>
        <v>0</v>
      </c>
      <c r="L13">
        <f>'1991 1-1 estudios detallados'!AI23</f>
        <v>249275</v>
      </c>
      <c r="M13">
        <f t="shared" si="1"/>
        <v>249275</v>
      </c>
    </row>
    <row r="14" spans="1:13" ht="12.75">
      <c r="A14">
        <v>9</v>
      </c>
      <c r="B14">
        <f>(-1)*'1991 1-1 estudios detallados'!C24</f>
        <v>0</v>
      </c>
      <c r="C14">
        <f>(-1)*(SUM('1991 1-1 estudios detallados'!D24:E24))</f>
        <v>0</v>
      </c>
      <c r="D14">
        <f>(-1)*(SUM('1991 1-1 estudios detallados'!F24:J24))</f>
        <v>0</v>
      </c>
      <c r="E14">
        <f>(-1)*(SUM('1991 1-1 estudios detallados'!K24:Q24))</f>
        <v>0</v>
      </c>
      <c r="F14">
        <f>(-1)*('1991 1-1 estudios detallados'!R24)</f>
        <v>-273047</v>
      </c>
      <c r="G14">
        <f t="shared" si="0"/>
        <v>-273047</v>
      </c>
      <c r="H14">
        <f>'1991 1-1 estudios detallados'!T24</f>
        <v>0</v>
      </c>
      <c r="I14">
        <f>SUM('1991 1-1 estudios detallados'!U24:V24)</f>
        <v>0</v>
      </c>
      <c r="J14">
        <f>SUM('1991 1-1 estudios detallados'!W24:AA24)</f>
        <v>0</v>
      </c>
      <c r="K14">
        <f>SUM('1991 1-1 estudios detallados'!AB24:AH24)</f>
        <v>0</v>
      </c>
      <c r="L14">
        <f>'1991 1-1 estudios detallados'!AI24</f>
        <v>259427</v>
      </c>
      <c r="M14">
        <f t="shared" si="1"/>
        <v>259427</v>
      </c>
    </row>
    <row r="15" spans="1:13" ht="12.75">
      <c r="A15">
        <v>10</v>
      </c>
      <c r="B15">
        <f>(-1)*'1991 1-1 estudios detallados'!C25</f>
        <v>-1620</v>
      </c>
      <c r="C15">
        <f>(-1)*(SUM('1991 1-1 estudios detallados'!D25:E25))</f>
        <v>-285686</v>
      </c>
      <c r="D15">
        <f>(-1)*(SUM('1991 1-1 estudios detallados'!F25:J25))</f>
        <v>0</v>
      </c>
      <c r="E15">
        <f>(-1)*(SUM('1991 1-1 estudios detallados'!K25:Q25))</f>
        <v>0</v>
      </c>
      <c r="F15">
        <f>(-1)*('1991 1-1 estudios detallados'!R25)</f>
        <v>0</v>
      </c>
      <c r="G15">
        <f t="shared" si="0"/>
        <v>-287306</v>
      </c>
      <c r="H15">
        <f>'1991 1-1 estudios detallados'!T25</f>
        <v>1418</v>
      </c>
      <c r="I15">
        <f>SUM('1991 1-1 estudios detallados'!U25:V25)</f>
        <v>270774</v>
      </c>
      <c r="J15">
        <f>SUM('1991 1-1 estudios detallados'!W25:AA25)</f>
        <v>0</v>
      </c>
      <c r="K15">
        <f>SUM('1991 1-1 estudios detallados'!AB25:AH25)</f>
        <v>0</v>
      </c>
      <c r="L15">
        <f>'1991 1-1 estudios detallados'!AI25</f>
        <v>0</v>
      </c>
      <c r="M15">
        <f t="shared" si="1"/>
        <v>272192</v>
      </c>
    </row>
    <row r="16" spans="1:13" ht="12.75">
      <c r="A16">
        <v>11</v>
      </c>
      <c r="B16">
        <f>(-1)*'1991 1-1 estudios detallados'!C26</f>
        <v>-1090</v>
      </c>
      <c r="C16">
        <f>(-1)*(SUM('1991 1-1 estudios detallados'!D26:E26))</f>
        <v>-302671</v>
      </c>
      <c r="D16">
        <f>(-1)*(SUM('1991 1-1 estudios detallados'!F26:J26))</f>
        <v>0</v>
      </c>
      <c r="E16">
        <f>(-1)*(SUM('1991 1-1 estudios detallados'!K26:Q26))</f>
        <v>0</v>
      </c>
      <c r="F16">
        <f>(-1)*('1991 1-1 estudios detallados'!R26)</f>
        <v>0</v>
      </c>
      <c r="G16">
        <f t="shared" si="0"/>
        <v>-303761</v>
      </c>
      <c r="H16">
        <f>'1991 1-1 estudios detallados'!T26</f>
        <v>972</v>
      </c>
      <c r="I16">
        <f>SUM('1991 1-1 estudios detallados'!U26:V26)</f>
        <v>289845</v>
      </c>
      <c r="J16">
        <f>SUM('1991 1-1 estudios detallados'!W26:AA26)</f>
        <v>0</v>
      </c>
      <c r="K16">
        <f>SUM('1991 1-1 estudios detallados'!AB26:AH26)</f>
        <v>0</v>
      </c>
      <c r="L16">
        <f>'1991 1-1 estudios detallados'!AI26</f>
        <v>0</v>
      </c>
      <c r="M16">
        <f t="shared" si="1"/>
        <v>290817</v>
      </c>
    </row>
    <row r="17" spans="1:13" ht="12.75">
      <c r="A17">
        <v>12</v>
      </c>
      <c r="B17">
        <f>(-1)*'1991 1-1 estudios detallados'!C27</f>
        <v>-1149</v>
      </c>
      <c r="C17">
        <f>(-1)*(SUM('1991 1-1 estudios detallados'!D27:E27))</f>
        <v>-318891</v>
      </c>
      <c r="D17">
        <f>(-1)*(SUM('1991 1-1 estudios detallados'!F27:J27))</f>
        <v>0</v>
      </c>
      <c r="E17">
        <f>(-1)*(SUM('1991 1-1 estudios detallados'!K27:Q27))</f>
        <v>0</v>
      </c>
      <c r="F17">
        <f>(-1)*('1991 1-1 estudios detallados'!R27)</f>
        <v>0</v>
      </c>
      <c r="G17">
        <f t="shared" si="0"/>
        <v>-320040</v>
      </c>
      <c r="H17">
        <f>'1991 1-1 estudios detallados'!T27</f>
        <v>1011</v>
      </c>
      <c r="I17">
        <f>SUM('1991 1-1 estudios detallados'!U27:V27)</f>
        <v>303903</v>
      </c>
      <c r="J17">
        <f>SUM('1991 1-1 estudios detallados'!W27:AA27)</f>
        <v>0</v>
      </c>
      <c r="K17">
        <f>SUM('1991 1-1 estudios detallados'!AB27:AH27)</f>
        <v>0</v>
      </c>
      <c r="L17">
        <f>'1991 1-1 estudios detallados'!AI27</f>
        <v>0</v>
      </c>
      <c r="M17">
        <f t="shared" si="1"/>
        <v>304914</v>
      </c>
    </row>
    <row r="18" spans="1:13" ht="12.75">
      <c r="A18">
        <v>13</v>
      </c>
      <c r="B18">
        <f>(-1)*'1991 1-1 estudios detallados'!C28</f>
        <v>-1339</v>
      </c>
      <c r="C18">
        <f>(-1)*(SUM('1991 1-1 estudios detallados'!D28:E28))</f>
        <v>-325397</v>
      </c>
      <c r="D18">
        <f>(-1)*(SUM('1991 1-1 estudios detallados'!F28:J28))</f>
        <v>0</v>
      </c>
      <c r="E18">
        <f>(-1)*(SUM('1991 1-1 estudios detallados'!K28:Q28))</f>
        <v>0</v>
      </c>
      <c r="F18">
        <f>(-1)*('1991 1-1 estudios detallados'!R28)</f>
        <v>0</v>
      </c>
      <c r="G18">
        <f t="shared" si="0"/>
        <v>-326736</v>
      </c>
      <c r="H18">
        <f>'1991 1-1 estudios detallados'!T28</f>
        <v>1235</v>
      </c>
      <c r="I18">
        <f>SUM('1991 1-1 estudios detallados'!U28:V28)</f>
        <v>309401</v>
      </c>
      <c r="J18">
        <f>SUM('1991 1-1 estudios detallados'!W28:AA28)</f>
        <v>0</v>
      </c>
      <c r="K18">
        <f>SUM('1991 1-1 estudios detallados'!AB28:AH28)</f>
        <v>0</v>
      </c>
      <c r="L18">
        <f>'1991 1-1 estudios detallados'!AI28</f>
        <v>0</v>
      </c>
      <c r="M18">
        <f t="shared" si="1"/>
        <v>310636</v>
      </c>
    </row>
    <row r="19" spans="1:13" ht="12.75">
      <c r="A19">
        <v>14</v>
      </c>
      <c r="B19">
        <f>(-1)*'1991 1-1 estudios detallados'!C29</f>
        <v>-1692</v>
      </c>
      <c r="C19">
        <f>(-1)*(SUM('1991 1-1 estudios detallados'!D29:E29))</f>
        <v>-175686</v>
      </c>
      <c r="D19">
        <f>(-1)*(SUM('1991 1-1 estudios detallados'!F29:J29))</f>
        <v>-162737</v>
      </c>
      <c r="E19">
        <f>(-1)*(SUM('1991 1-1 estudios detallados'!K29:Q29))</f>
        <v>0</v>
      </c>
      <c r="F19">
        <f>(-1)*('1991 1-1 estudios detallados'!R29)</f>
        <v>0</v>
      </c>
      <c r="G19">
        <f t="shared" si="0"/>
        <v>-340115</v>
      </c>
      <c r="H19">
        <f>'1991 1-1 estudios detallados'!T29</f>
        <v>1425</v>
      </c>
      <c r="I19">
        <f>SUM('1991 1-1 estudios detallados'!U29:V29)</f>
        <v>143039</v>
      </c>
      <c r="J19">
        <f>SUM('1991 1-1 estudios detallados'!W29:AA29)</f>
        <v>180179</v>
      </c>
      <c r="K19">
        <f>SUM('1991 1-1 estudios detallados'!AB29:AH29)</f>
        <v>0</v>
      </c>
      <c r="L19">
        <f>'1991 1-1 estudios detallados'!AI29</f>
        <v>0</v>
      </c>
      <c r="M19">
        <f t="shared" si="1"/>
        <v>324643</v>
      </c>
    </row>
    <row r="20" spans="1:13" ht="12.75">
      <c r="A20">
        <v>15</v>
      </c>
      <c r="B20">
        <f>(-1)*'1991 1-1 estudios detallados'!C30</f>
        <v>-1777</v>
      </c>
      <c r="C20">
        <f>(-1)*(SUM('1991 1-1 estudios detallados'!D30:E30))</f>
        <v>-98985</v>
      </c>
      <c r="D20">
        <f>(-1)*(SUM('1991 1-1 estudios detallados'!F30:J30))</f>
        <v>-243415</v>
      </c>
      <c r="E20">
        <f>(-1)*(SUM('1991 1-1 estudios detallados'!K30:Q30))</f>
        <v>0</v>
      </c>
      <c r="F20">
        <f>(-1)*('1991 1-1 estudios detallados'!R30)</f>
        <v>0</v>
      </c>
      <c r="G20">
        <f t="shared" si="0"/>
        <v>-344177</v>
      </c>
      <c r="H20">
        <f>'1991 1-1 estudios detallados'!T30</f>
        <v>1471</v>
      </c>
      <c r="I20">
        <f>SUM('1991 1-1 estudios detallados'!U30:V30)</f>
        <v>73185</v>
      </c>
      <c r="J20">
        <f>SUM('1991 1-1 estudios detallados'!W30:AA30)</f>
        <v>254739</v>
      </c>
      <c r="K20">
        <f>SUM('1991 1-1 estudios detallados'!AB30:AH30)</f>
        <v>0</v>
      </c>
      <c r="L20">
        <f>'1991 1-1 estudios detallados'!AI30</f>
        <v>0</v>
      </c>
      <c r="M20">
        <f t="shared" si="1"/>
        <v>329395</v>
      </c>
    </row>
    <row r="21" spans="1:13" ht="12.75">
      <c r="A21">
        <v>16</v>
      </c>
      <c r="B21">
        <f>(-1)*'1991 1-1 estudios detallados'!C31</f>
        <v>-1878</v>
      </c>
      <c r="C21">
        <f>(-1)*(SUM('1991 1-1 estudios detallados'!D31:E31))</f>
        <v>-71713</v>
      </c>
      <c r="D21">
        <f>(-1)*(SUM('1991 1-1 estudios detallados'!F31:J31))</f>
        <v>-269171</v>
      </c>
      <c r="E21">
        <f>(-1)*(SUM('1991 1-1 estudios detallados'!K31:Q31))</f>
        <v>0</v>
      </c>
      <c r="F21">
        <f>(-1)*('1991 1-1 estudios detallados'!R31)</f>
        <v>0</v>
      </c>
      <c r="G21">
        <f t="shared" si="0"/>
        <v>-342762</v>
      </c>
      <c r="H21">
        <f>'1991 1-1 estudios detallados'!T31</f>
        <v>1566</v>
      </c>
      <c r="I21">
        <f>SUM('1991 1-1 estudios detallados'!U31:V31)</f>
        <v>52922</v>
      </c>
      <c r="J21">
        <f>SUM('1991 1-1 estudios detallados'!W31:AA31)</f>
        <v>274435</v>
      </c>
      <c r="K21">
        <f>SUM('1991 1-1 estudios detallados'!AB31:AH31)</f>
        <v>0</v>
      </c>
      <c r="L21">
        <f>'1991 1-1 estudios detallados'!AI31</f>
        <v>0</v>
      </c>
      <c r="M21">
        <f t="shared" si="1"/>
        <v>328923</v>
      </c>
    </row>
    <row r="22" spans="1:13" ht="12.75">
      <c r="A22">
        <v>17</v>
      </c>
      <c r="B22">
        <f>(-1)*'1991 1-1 estudios detallados'!C32</f>
        <v>-1178</v>
      </c>
      <c r="C22">
        <f>(-1)*(SUM('1991 1-1 estudios detallados'!D32:E32))</f>
        <v>-64884</v>
      </c>
      <c r="D22">
        <f>(-1)*(SUM('1991 1-1 estudios detallados'!F32:J32))</f>
        <v>-271448</v>
      </c>
      <c r="E22">
        <f>(-1)*(SUM('1991 1-1 estudios detallados'!K32:Q32))</f>
        <v>0</v>
      </c>
      <c r="F22">
        <f>(-1)*('1991 1-1 estudios detallados'!R32)</f>
        <v>0</v>
      </c>
      <c r="G22">
        <f t="shared" si="0"/>
        <v>-337510</v>
      </c>
      <c r="H22">
        <f>'1991 1-1 estudios detallados'!T32</f>
        <v>1048</v>
      </c>
      <c r="I22">
        <f>SUM('1991 1-1 estudios detallados'!U32:V32)</f>
        <v>47235</v>
      </c>
      <c r="J22">
        <f>SUM('1991 1-1 estudios detallados'!W32:AA32)</f>
        <v>276205</v>
      </c>
      <c r="K22">
        <f>SUM('1991 1-1 estudios detallados'!AB32:AH32)</f>
        <v>0</v>
      </c>
      <c r="L22">
        <f>'1991 1-1 estudios detallados'!AI32</f>
        <v>0</v>
      </c>
      <c r="M22">
        <f t="shared" si="1"/>
        <v>324488</v>
      </c>
    </row>
    <row r="23" spans="1:13" ht="12.75">
      <c r="A23">
        <v>18</v>
      </c>
      <c r="B23">
        <f>(-1)*'1991 1-1 estudios detallados'!C33</f>
        <v>-1268</v>
      </c>
      <c r="C23">
        <f>(-1)*(SUM('1991 1-1 estudios detallados'!D33:E33))</f>
        <v>-65069</v>
      </c>
      <c r="D23">
        <f>(-1)*(SUM('1991 1-1 estudios detallados'!F33:J33))</f>
        <v>-275673</v>
      </c>
      <c r="E23">
        <f>(-1)*(SUM('1991 1-1 estudios detallados'!K33:Q33))</f>
        <v>0</v>
      </c>
      <c r="F23">
        <f>(-1)*('1991 1-1 estudios detallados'!R33)</f>
        <v>0</v>
      </c>
      <c r="G23">
        <f t="shared" si="0"/>
        <v>-342010</v>
      </c>
      <c r="H23">
        <f>'1991 1-1 estudios detallados'!T33</f>
        <v>1157</v>
      </c>
      <c r="I23">
        <f>SUM('1991 1-1 estudios detallados'!U33:V33)</f>
        <v>47243</v>
      </c>
      <c r="J23">
        <f>SUM('1991 1-1 estudios detallados'!W33:AA33)</f>
        <v>276506</v>
      </c>
      <c r="K23">
        <f>SUM('1991 1-1 estudios detallados'!AB33:AH33)</f>
        <v>0</v>
      </c>
      <c r="L23">
        <f>'1991 1-1 estudios detallados'!AI33</f>
        <v>0</v>
      </c>
      <c r="M23">
        <f t="shared" si="1"/>
        <v>324906</v>
      </c>
    </row>
    <row r="24" spans="1:13" ht="12.75">
      <c r="A24">
        <v>19</v>
      </c>
      <c r="B24">
        <f>(-1)*'1991 1-1 estudios detallados'!C34</f>
        <v>-1353</v>
      </c>
      <c r="C24">
        <f>(-1)*(SUM('1991 1-1 estudios detallados'!D34:E34))</f>
        <v>-65439</v>
      </c>
      <c r="D24">
        <f>(-1)*(SUM('1991 1-1 estudios detallados'!F34:J34))</f>
        <v>-271301</v>
      </c>
      <c r="E24">
        <f>(-1)*(SUM('1991 1-1 estudios detallados'!K34:Q34))</f>
        <v>0</v>
      </c>
      <c r="F24">
        <f>(-1)*('1991 1-1 estudios detallados'!R34)</f>
        <v>0</v>
      </c>
      <c r="G24">
        <f t="shared" si="0"/>
        <v>-338093</v>
      </c>
      <c r="H24">
        <f>'1991 1-1 estudios detallados'!T34</f>
        <v>1245</v>
      </c>
      <c r="I24">
        <f>SUM('1991 1-1 estudios detallados'!U34:V34)</f>
        <v>48173</v>
      </c>
      <c r="J24">
        <f>SUM('1991 1-1 estudios detallados'!W34:AA34)</f>
        <v>271897</v>
      </c>
      <c r="K24">
        <f>SUM('1991 1-1 estudios detallados'!AB34:AH34)</f>
        <v>0</v>
      </c>
      <c r="L24">
        <f>'1991 1-1 estudios detallados'!AI34</f>
        <v>0</v>
      </c>
      <c r="M24">
        <f t="shared" si="1"/>
        <v>321315</v>
      </c>
    </row>
    <row r="25" spans="1:13" ht="12.75">
      <c r="A25">
        <v>20</v>
      </c>
      <c r="B25">
        <f>(-1)*'1991 1-1 estudios detallados'!C35</f>
        <v>-1299</v>
      </c>
      <c r="C25">
        <f>(-1)*(SUM('1991 1-1 estudios detallados'!D35:E35))</f>
        <v>-67381</v>
      </c>
      <c r="D25">
        <f>(-1)*(SUM('1991 1-1 estudios detallados'!F35:J35))</f>
        <v>-265611</v>
      </c>
      <c r="E25">
        <f>(-1)*(SUM('1991 1-1 estudios detallados'!K35:Q35))</f>
        <v>0</v>
      </c>
      <c r="F25">
        <f>(-1)*('1991 1-1 estudios detallados'!R35)</f>
        <v>0</v>
      </c>
      <c r="G25">
        <f t="shared" si="0"/>
        <v>-334291</v>
      </c>
      <c r="H25">
        <f>'1991 1-1 estudios detallados'!T35</f>
        <v>1226</v>
      </c>
      <c r="I25">
        <f>SUM('1991 1-1 estudios detallados'!U35:V35)</f>
        <v>51186</v>
      </c>
      <c r="J25">
        <f>SUM('1991 1-1 estudios detallados'!W35:AA35)</f>
        <v>266821</v>
      </c>
      <c r="K25">
        <f>SUM('1991 1-1 estudios detallados'!AB35:AH35)</f>
        <v>0</v>
      </c>
      <c r="L25">
        <f>'1991 1-1 estudios detallados'!AI35</f>
        <v>0</v>
      </c>
      <c r="M25">
        <f t="shared" si="1"/>
        <v>319233</v>
      </c>
    </row>
    <row r="26" spans="1:13" ht="12.75">
      <c r="A26">
        <v>21</v>
      </c>
      <c r="B26">
        <f>(-1)*'1991 1-1 estudios detallados'!C36</f>
        <v>-1424</v>
      </c>
      <c r="C26">
        <f>(-1)*(SUM('1991 1-1 estudios detallados'!D36:E36))</f>
        <v>-69447</v>
      </c>
      <c r="D26">
        <f>(-1)*(SUM('1991 1-1 estudios detallados'!F36:J36))</f>
        <v>-247141</v>
      </c>
      <c r="E26">
        <f>(-1)*(SUM('1991 1-1 estudios detallados'!K36:Q36))</f>
        <v>-11778</v>
      </c>
      <c r="F26">
        <f>(-1)*('1991 1-1 estudios detallados'!R36)</f>
        <v>0</v>
      </c>
      <c r="G26">
        <f t="shared" si="0"/>
        <v>-329790</v>
      </c>
      <c r="H26">
        <f>'1991 1-1 estudios detallados'!T36</f>
        <v>1317</v>
      </c>
      <c r="I26">
        <f>SUM('1991 1-1 estudios detallados'!U36:V36)</f>
        <v>53286</v>
      </c>
      <c r="J26">
        <f>SUM('1991 1-1 estudios detallados'!W36:AA36)</f>
        <v>240648</v>
      </c>
      <c r="K26">
        <f>SUM('1991 1-1 estudios detallados'!AB36:AH36)</f>
        <v>21119</v>
      </c>
      <c r="L26">
        <f>'1991 1-1 estudios detallados'!AI36</f>
        <v>0</v>
      </c>
      <c r="M26">
        <f t="shared" si="1"/>
        <v>316370</v>
      </c>
    </row>
    <row r="27" spans="1:13" ht="12.75">
      <c r="A27">
        <v>22</v>
      </c>
      <c r="B27">
        <f>(-1)*'1991 1-1 estudios detallados'!C37</f>
        <v>-1498</v>
      </c>
      <c r="C27">
        <f>(-1)*(SUM('1991 1-1 estudios detallados'!D37:E37))</f>
        <v>-72214</v>
      </c>
      <c r="D27">
        <f>(-1)*(SUM('1991 1-1 estudios detallados'!F37:J37))</f>
        <v>-231724</v>
      </c>
      <c r="E27">
        <f>(-1)*(SUM('1991 1-1 estudios detallados'!K37:Q37))</f>
        <v>-19692</v>
      </c>
      <c r="F27">
        <f>(-1)*('1991 1-1 estudios detallados'!R37)</f>
        <v>0</v>
      </c>
      <c r="G27">
        <f t="shared" si="0"/>
        <v>-325128</v>
      </c>
      <c r="H27">
        <f>'1991 1-1 estudios detallados'!T37</f>
        <v>1325</v>
      </c>
      <c r="I27">
        <f>SUM('1991 1-1 estudios detallados'!U37:V37)</f>
        <v>56373</v>
      </c>
      <c r="J27">
        <f>SUM('1991 1-1 estudios detallados'!W37:AA37)</f>
        <v>220699</v>
      </c>
      <c r="K27">
        <f>SUM('1991 1-1 estudios detallados'!AB37:AH37)</f>
        <v>33635</v>
      </c>
      <c r="L27">
        <f>'1991 1-1 estudios detallados'!AI37</f>
        <v>0</v>
      </c>
      <c r="M27">
        <f t="shared" si="1"/>
        <v>312032</v>
      </c>
    </row>
    <row r="28" spans="1:13" ht="12.75">
      <c r="A28">
        <v>23</v>
      </c>
      <c r="B28">
        <f>(-1)*'1991 1-1 estudios detallados'!C38</f>
        <v>-1491</v>
      </c>
      <c r="C28">
        <f>(-1)*(SUM('1991 1-1 estudios detallados'!D38:E38))</f>
        <v>-76796</v>
      </c>
      <c r="D28">
        <f>(-1)*(SUM('1991 1-1 estudios detallados'!F38:J38))</f>
        <v>-223880</v>
      </c>
      <c r="E28">
        <f>(-1)*(SUM('1991 1-1 estudios detallados'!K38:Q38))</f>
        <v>-29765</v>
      </c>
      <c r="F28">
        <f>(-1)*('1991 1-1 estudios detallados'!R38)</f>
        <v>0</v>
      </c>
      <c r="G28">
        <f t="shared" si="0"/>
        <v>-331932</v>
      </c>
      <c r="H28">
        <f>'1991 1-1 estudios detallados'!T38</f>
        <v>1383</v>
      </c>
      <c r="I28">
        <f>SUM('1991 1-1 estudios detallados'!U38:V38)</f>
        <v>61003</v>
      </c>
      <c r="J28">
        <f>SUM('1991 1-1 estudios detallados'!W38:AA38)</f>
        <v>210501</v>
      </c>
      <c r="K28">
        <f>SUM('1991 1-1 estudios detallados'!AB38:AH38)</f>
        <v>47852</v>
      </c>
      <c r="L28">
        <f>'1991 1-1 estudios detallados'!AI38</f>
        <v>0</v>
      </c>
      <c r="M28">
        <f t="shared" si="1"/>
        <v>320739</v>
      </c>
    </row>
    <row r="29" spans="1:13" ht="12.75">
      <c r="A29">
        <v>24</v>
      </c>
      <c r="B29">
        <f>(-1)*'1991 1-1 estudios detallados'!C39</f>
        <v>-1518</v>
      </c>
      <c r="C29">
        <f>(-1)*(SUM('1991 1-1 estudios detallados'!D39:E39))</f>
        <v>-77588</v>
      </c>
      <c r="D29">
        <f>(-1)*(SUM('1991 1-1 estudios detallados'!F39:J39))</f>
        <v>-209355</v>
      </c>
      <c r="E29">
        <f>(-1)*(SUM('1991 1-1 estudios detallados'!K39:Q39))</f>
        <v>-37384</v>
      </c>
      <c r="F29">
        <f>(-1)*('1991 1-1 estudios detallados'!R39)</f>
        <v>0</v>
      </c>
      <c r="G29">
        <f t="shared" si="0"/>
        <v>-325845</v>
      </c>
      <c r="H29">
        <f>'1991 1-1 estudios detallados'!T39</f>
        <v>1479</v>
      </c>
      <c r="I29">
        <f>SUM('1991 1-1 estudios detallados'!U39:V39)</f>
        <v>62755</v>
      </c>
      <c r="J29">
        <f>SUM('1991 1-1 estudios detallados'!W39:AA39)</f>
        <v>196219</v>
      </c>
      <c r="K29">
        <f>SUM('1991 1-1 estudios detallados'!AB39:AH39)</f>
        <v>54690</v>
      </c>
      <c r="L29">
        <f>'1991 1-1 estudios detallados'!AI39</f>
        <v>0</v>
      </c>
      <c r="M29">
        <f t="shared" si="1"/>
        <v>315143</v>
      </c>
    </row>
    <row r="30" spans="1:13" ht="12.75">
      <c r="A30">
        <v>25</v>
      </c>
      <c r="B30">
        <f>(-1)*'1991 1-1 estudios detallados'!C40</f>
        <v>-1543</v>
      </c>
      <c r="C30">
        <f>(-1)*(SUM('1991 1-1 estudios detallados'!D40:E40))</f>
        <v>-78641</v>
      </c>
      <c r="D30">
        <f>(-1)*(SUM('1991 1-1 estudios detallados'!F40:J40))</f>
        <v>-201146</v>
      </c>
      <c r="E30">
        <f>(-1)*(SUM('1991 1-1 estudios detallados'!K40:Q40))</f>
        <v>-42249</v>
      </c>
      <c r="F30">
        <f>(-1)*('1991 1-1 estudios detallados'!R40)</f>
        <v>0</v>
      </c>
      <c r="G30">
        <f t="shared" si="0"/>
        <v>-323579</v>
      </c>
      <c r="H30">
        <f>'1991 1-1 estudios detallados'!T40</f>
        <v>1480</v>
      </c>
      <c r="I30">
        <f>SUM('1991 1-1 estudios detallados'!U40:V40)</f>
        <v>65098</v>
      </c>
      <c r="J30">
        <f>SUM('1991 1-1 estudios detallados'!W40:AA40)</f>
        <v>188831</v>
      </c>
      <c r="K30">
        <f>SUM('1991 1-1 estudios detallados'!AB40:AH40)</f>
        <v>58373</v>
      </c>
      <c r="L30">
        <f>'1991 1-1 estudios detallados'!AI40</f>
        <v>0</v>
      </c>
      <c r="M30">
        <f t="shared" si="1"/>
        <v>313782</v>
      </c>
    </row>
    <row r="31" spans="1:13" ht="12.75">
      <c r="A31">
        <v>26</v>
      </c>
      <c r="B31">
        <f>(-1)*'1991 1-1 estudios detallados'!C41</f>
        <v>-1639</v>
      </c>
      <c r="C31">
        <f>(-1)*(SUM('1991 1-1 estudios detallados'!D41:E41))</f>
        <v>-82735</v>
      </c>
      <c r="D31">
        <f>(-1)*(SUM('1991 1-1 estudios detallados'!F41:J41))</f>
        <v>-197479</v>
      </c>
      <c r="E31">
        <f>(-1)*(SUM('1991 1-1 estudios detallados'!K41:Q41))</f>
        <v>-43860</v>
      </c>
      <c r="F31">
        <f>(-1)*('1991 1-1 estudios detallados'!R41)</f>
        <v>0</v>
      </c>
      <c r="G31">
        <f t="shared" si="0"/>
        <v>-325713</v>
      </c>
      <c r="H31">
        <f>'1991 1-1 estudios detallados'!T41</f>
        <v>1593</v>
      </c>
      <c r="I31">
        <f>SUM('1991 1-1 estudios detallados'!U41:V41)</f>
        <v>72122</v>
      </c>
      <c r="J31">
        <f>SUM('1991 1-1 estudios detallados'!W41:AA41)</f>
        <v>185586</v>
      </c>
      <c r="K31">
        <f>SUM('1991 1-1 estudios detallados'!AB41:AH41)</f>
        <v>59284</v>
      </c>
      <c r="L31">
        <f>'1991 1-1 estudios detallados'!AI41</f>
        <v>0</v>
      </c>
      <c r="M31">
        <f t="shared" si="1"/>
        <v>318585</v>
      </c>
    </row>
    <row r="32" spans="1:13" ht="12.75">
      <c r="A32">
        <v>27</v>
      </c>
      <c r="B32">
        <f>(-1)*'1991 1-1 estudios detallados'!C42</f>
        <v>-1584</v>
      </c>
      <c r="C32">
        <f>(-1)*(SUM('1991 1-1 estudios detallados'!D42:E42))</f>
        <v>-83151</v>
      </c>
      <c r="D32">
        <f>(-1)*(SUM('1991 1-1 estudios detallados'!F42:J42))</f>
        <v>-188229</v>
      </c>
      <c r="E32">
        <f>(-1)*(SUM('1991 1-1 estudios detallados'!K42:Q42))</f>
        <v>-44203</v>
      </c>
      <c r="F32">
        <f>(-1)*('1991 1-1 estudios detallados'!R42)</f>
        <v>0</v>
      </c>
      <c r="G32">
        <f t="shared" si="0"/>
        <v>-317167</v>
      </c>
      <c r="H32">
        <f>'1991 1-1 estudios detallados'!T42</f>
        <v>1585</v>
      </c>
      <c r="I32">
        <f>SUM('1991 1-1 estudios detallados'!U42:V42)</f>
        <v>74150</v>
      </c>
      <c r="J32">
        <f>SUM('1991 1-1 estudios detallados'!W42:AA42)</f>
        <v>176168</v>
      </c>
      <c r="K32">
        <f>SUM('1991 1-1 estudios detallados'!AB42:AH42)</f>
        <v>56411</v>
      </c>
      <c r="L32">
        <f>'1991 1-1 estudios detallados'!AI42</f>
        <v>0</v>
      </c>
      <c r="M32">
        <f t="shared" si="1"/>
        <v>308314</v>
      </c>
    </row>
    <row r="33" spans="1:13" ht="12.75">
      <c r="A33">
        <v>28</v>
      </c>
      <c r="B33">
        <f>(-1)*'1991 1-1 estudios detallados'!C43</f>
        <v>-1507</v>
      </c>
      <c r="C33">
        <f>(-1)*(SUM('1991 1-1 estudios detallados'!D43:E43))</f>
        <v>-82756</v>
      </c>
      <c r="D33">
        <f>(-1)*(SUM('1991 1-1 estudios detallados'!F43:J43))</f>
        <v>-175812</v>
      </c>
      <c r="E33">
        <f>(-1)*(SUM('1991 1-1 estudios detallados'!K43:Q43))</f>
        <v>-42727</v>
      </c>
      <c r="F33">
        <f>(-1)*('1991 1-1 estudios detallados'!R43)</f>
        <v>0</v>
      </c>
      <c r="G33">
        <f t="shared" si="0"/>
        <v>-302802</v>
      </c>
      <c r="H33">
        <f>'1991 1-1 estudios detallados'!T43</f>
        <v>1750</v>
      </c>
      <c r="I33">
        <f>SUM('1991 1-1 estudios detallados'!U43:V43)</f>
        <v>78114</v>
      </c>
      <c r="J33">
        <f>SUM('1991 1-1 estudios detallados'!W43:AA43)</f>
        <v>164514</v>
      </c>
      <c r="K33">
        <f>SUM('1991 1-1 estudios detallados'!AB43:AH43)</f>
        <v>52436</v>
      </c>
      <c r="L33">
        <f>'1991 1-1 estudios detallados'!AI43</f>
        <v>0</v>
      </c>
      <c r="M33">
        <f t="shared" si="1"/>
        <v>296814</v>
      </c>
    </row>
    <row r="34" spans="1:13" ht="12.75">
      <c r="A34">
        <v>29</v>
      </c>
      <c r="B34">
        <f>(-1)*'1991 1-1 estudios detallados'!C44</f>
        <v>-1516</v>
      </c>
      <c r="C34">
        <f>(-1)*(SUM('1991 1-1 estudios detallados'!D44:E44))</f>
        <v>-85662</v>
      </c>
      <c r="D34">
        <f>(-1)*(SUM('1991 1-1 estudios detallados'!F44:J44))</f>
        <v>-168316</v>
      </c>
      <c r="E34">
        <f>(-1)*(SUM('1991 1-1 estudios detallados'!K44:Q44))</f>
        <v>-42203</v>
      </c>
      <c r="F34">
        <f>(-1)*('1991 1-1 estudios detallados'!R44)</f>
        <v>0</v>
      </c>
      <c r="G34">
        <f t="shared" si="0"/>
        <v>-297697</v>
      </c>
      <c r="H34">
        <f>'1991 1-1 estudios detallados'!T44</f>
        <v>1762</v>
      </c>
      <c r="I34">
        <f>SUM('1991 1-1 estudios detallados'!U44:V44)</f>
        <v>84925</v>
      </c>
      <c r="J34">
        <f>SUM('1991 1-1 estudios detallados'!W44:AA44)</f>
        <v>156540</v>
      </c>
      <c r="K34">
        <f>SUM('1991 1-1 estudios detallados'!AB44:AH44)</f>
        <v>50258</v>
      </c>
      <c r="L34">
        <f>'1991 1-1 estudios detallados'!AI44</f>
        <v>0</v>
      </c>
      <c r="M34">
        <f t="shared" si="1"/>
        <v>293485</v>
      </c>
    </row>
    <row r="35" spans="1:13" ht="12.75">
      <c r="A35">
        <v>30</v>
      </c>
      <c r="B35">
        <f>(-1)*'1991 1-1 estudios detallados'!C45</f>
        <v>-1660</v>
      </c>
      <c r="C35">
        <f>(-1)*(SUM('1991 1-1 estudios detallados'!D45:E45))</f>
        <v>-94159</v>
      </c>
      <c r="D35">
        <f>(-1)*(SUM('1991 1-1 estudios detallados'!F45:J45))</f>
        <v>-160206</v>
      </c>
      <c r="E35">
        <f>(-1)*(SUM('1991 1-1 estudios detallados'!K45:Q45))</f>
        <v>-43059</v>
      </c>
      <c r="F35">
        <f>(-1)*('1991 1-1 estudios detallados'!R45)</f>
        <v>0</v>
      </c>
      <c r="G35">
        <f t="shared" si="0"/>
        <v>-299084</v>
      </c>
      <c r="H35">
        <f>'1991 1-1 estudios detallados'!T45</f>
        <v>1877</v>
      </c>
      <c r="I35">
        <f>SUM('1991 1-1 estudios detallados'!U45:V45)</f>
        <v>98750</v>
      </c>
      <c r="J35">
        <f>SUM('1991 1-1 estudios detallados'!W45:AA45)</f>
        <v>145619</v>
      </c>
      <c r="K35">
        <f>SUM('1991 1-1 estudios detallados'!AB45:AH45)</f>
        <v>49736</v>
      </c>
      <c r="L35">
        <f>'1991 1-1 estudios detallados'!AI45</f>
        <v>0</v>
      </c>
      <c r="M35">
        <f t="shared" si="1"/>
        <v>295982</v>
      </c>
    </row>
    <row r="36" spans="1:13" ht="12.75">
      <c r="A36">
        <v>31</v>
      </c>
      <c r="B36">
        <f>(-1)*'1991 1-1 estudios detallados'!C46</f>
        <v>-1665</v>
      </c>
      <c r="C36">
        <f>(-1)*(SUM('1991 1-1 estudios detallados'!D46:E46))</f>
        <v>-100346</v>
      </c>
      <c r="D36">
        <f>(-1)*(SUM('1991 1-1 estudios detallados'!F46:J46))</f>
        <v>-147885</v>
      </c>
      <c r="E36">
        <f>(-1)*(SUM('1991 1-1 estudios detallados'!K46:Q46))</f>
        <v>-44614</v>
      </c>
      <c r="F36">
        <f>(-1)*('1991 1-1 estudios detallados'!R46)</f>
        <v>0</v>
      </c>
      <c r="G36">
        <f t="shared" si="0"/>
        <v>-294510</v>
      </c>
      <c r="H36">
        <f>'1991 1-1 estudios detallados'!T46</f>
        <v>1955</v>
      </c>
      <c r="I36">
        <f>SUM('1991 1-1 estudios detallados'!U46:V46)</f>
        <v>109280</v>
      </c>
      <c r="J36">
        <f>SUM('1991 1-1 estudios detallados'!W46:AA46)</f>
        <v>131976</v>
      </c>
      <c r="K36">
        <f>SUM('1991 1-1 estudios detallados'!AB46:AH46)</f>
        <v>48626</v>
      </c>
      <c r="L36">
        <f>'1991 1-1 estudios detallados'!AI46</f>
        <v>0</v>
      </c>
      <c r="M36">
        <f t="shared" si="1"/>
        <v>291837</v>
      </c>
    </row>
    <row r="37" spans="1:13" ht="12.75">
      <c r="A37">
        <v>32</v>
      </c>
      <c r="B37">
        <f>(-1)*'1991 1-1 estudios detallados'!C47</f>
        <v>-1744</v>
      </c>
      <c r="C37">
        <f>(-1)*(SUM('1991 1-1 estudios detallados'!D47:E47))</f>
        <v>-104552</v>
      </c>
      <c r="D37">
        <f>(-1)*(SUM('1991 1-1 estudios detallados'!F47:J47))</f>
        <v>-138883</v>
      </c>
      <c r="E37">
        <f>(-1)*(SUM('1991 1-1 estudios detallados'!K47:Q47))</f>
        <v>-43805</v>
      </c>
      <c r="F37">
        <f>(-1)*('1991 1-1 estudios detallados'!R47)</f>
        <v>0</v>
      </c>
      <c r="G37">
        <f t="shared" si="0"/>
        <v>-288984</v>
      </c>
      <c r="H37">
        <f>'1991 1-1 estudios detallados'!T47</f>
        <v>2160</v>
      </c>
      <c r="I37">
        <f>SUM('1991 1-1 estudios detallados'!U47:V47)</f>
        <v>115560</v>
      </c>
      <c r="J37">
        <f>SUM('1991 1-1 estudios detallados'!W47:AA47)</f>
        <v>121812</v>
      </c>
      <c r="K37">
        <f>SUM('1991 1-1 estudios detallados'!AB47:AH47)</f>
        <v>46955</v>
      </c>
      <c r="L37">
        <f>'1991 1-1 estudios detallados'!AI47</f>
        <v>0</v>
      </c>
      <c r="M37">
        <f t="shared" si="1"/>
        <v>286487</v>
      </c>
    </row>
    <row r="38" spans="1:13" ht="12.75">
      <c r="A38">
        <v>33</v>
      </c>
      <c r="B38">
        <f>(-1)*'1991 1-1 estudios detallados'!C48</f>
        <v>-1756</v>
      </c>
      <c r="C38">
        <f>(-1)*(SUM('1991 1-1 estudios detallados'!D48:E48))</f>
        <v>-108875</v>
      </c>
      <c r="D38">
        <f>(-1)*(SUM('1991 1-1 estudios detallados'!F48:J48))</f>
        <v>-131832</v>
      </c>
      <c r="E38">
        <f>(-1)*(SUM('1991 1-1 estudios detallados'!K48:Q48))</f>
        <v>-43395</v>
      </c>
      <c r="F38">
        <f>(-1)*('1991 1-1 estudios detallados'!R48)</f>
        <v>0</v>
      </c>
      <c r="G38">
        <f t="shared" si="0"/>
        <v>-285858</v>
      </c>
      <c r="H38">
        <f>'1991 1-1 estudios detallados'!T48</f>
        <v>2326</v>
      </c>
      <c r="I38">
        <f>SUM('1991 1-1 estudios detallados'!U48:V48)</f>
        <v>121618</v>
      </c>
      <c r="J38">
        <f>SUM('1991 1-1 estudios detallados'!W48:AA48)</f>
        <v>115958</v>
      </c>
      <c r="K38">
        <f>SUM('1991 1-1 estudios detallados'!AB48:AH48)</f>
        <v>44041</v>
      </c>
      <c r="L38">
        <f>'1991 1-1 estudios detallados'!AI48</f>
        <v>0</v>
      </c>
      <c r="M38">
        <f t="shared" si="1"/>
        <v>283943</v>
      </c>
    </row>
    <row r="39" spans="1:13" ht="12.75">
      <c r="A39">
        <v>34</v>
      </c>
      <c r="B39">
        <f>(-1)*'1991 1-1 estudios detallados'!C49</f>
        <v>-1633</v>
      </c>
      <c r="C39">
        <f>(-1)*(SUM('1991 1-1 estudios detallados'!D49:E49))</f>
        <v>-105160</v>
      </c>
      <c r="D39">
        <f>(-1)*(SUM('1991 1-1 estudios detallados'!F49:J49))</f>
        <v>-117228</v>
      </c>
      <c r="E39">
        <f>(-1)*(SUM('1991 1-1 estudios detallados'!K49:Q49))</f>
        <v>-40492</v>
      </c>
      <c r="F39">
        <f>(-1)*('1991 1-1 estudios detallados'!R49)</f>
        <v>0</v>
      </c>
      <c r="G39">
        <f t="shared" si="0"/>
        <v>-264513</v>
      </c>
      <c r="H39">
        <f>'1991 1-1 estudios detallados'!T49</f>
        <v>2355</v>
      </c>
      <c r="I39">
        <f>SUM('1991 1-1 estudios detallados'!U49:V49)</f>
        <v>118671</v>
      </c>
      <c r="J39">
        <f>SUM('1991 1-1 estudios detallados'!W49:AA49)</f>
        <v>103420</v>
      </c>
      <c r="K39">
        <f>SUM('1991 1-1 estudios detallados'!AB49:AH49)</f>
        <v>39852</v>
      </c>
      <c r="L39">
        <f>'1991 1-1 estudios detallados'!AI49</f>
        <v>0</v>
      </c>
      <c r="M39">
        <f t="shared" si="1"/>
        <v>264298</v>
      </c>
    </row>
    <row r="40" spans="1:13" ht="12.75">
      <c r="A40">
        <v>35</v>
      </c>
      <c r="B40">
        <f>(-1)*'1991 1-1 estudios detallados'!C50</f>
        <v>-1818</v>
      </c>
      <c r="C40">
        <f>(-1)*(SUM('1991 1-1 estudios detallados'!D50:E50))</f>
        <v>-110275</v>
      </c>
      <c r="D40">
        <f>(-1)*(SUM('1991 1-1 estudios detallados'!F50:J50))</f>
        <v>-109548</v>
      </c>
      <c r="E40">
        <f>(-1)*(SUM('1991 1-1 estudios detallados'!K50:Q50))</f>
        <v>-38614</v>
      </c>
      <c r="F40">
        <f>(-1)*('1991 1-1 estudios detallados'!R50)</f>
        <v>0</v>
      </c>
      <c r="G40">
        <f t="shared" si="0"/>
        <v>-260255</v>
      </c>
      <c r="H40">
        <f>'1991 1-1 estudios detallados'!T50</f>
        <v>2503</v>
      </c>
      <c r="I40">
        <f>SUM('1991 1-1 estudios detallados'!U50:V50)</f>
        <v>124179</v>
      </c>
      <c r="J40">
        <f>SUM('1991 1-1 estudios detallados'!W50:AA50)</f>
        <v>97282</v>
      </c>
      <c r="K40">
        <f>SUM('1991 1-1 estudios detallados'!AB50:AH50)</f>
        <v>35644</v>
      </c>
      <c r="L40">
        <f>'1991 1-1 estudios detallados'!AI50</f>
        <v>0</v>
      </c>
      <c r="M40">
        <f t="shared" si="1"/>
        <v>259608</v>
      </c>
    </row>
    <row r="41" spans="1:13" ht="12.75">
      <c r="A41">
        <v>36</v>
      </c>
      <c r="B41">
        <f>(-1)*'1991 1-1 estudios detallados'!C51</f>
        <v>-1764</v>
      </c>
      <c r="C41">
        <f>(-1)*(SUM('1991 1-1 estudios detallados'!D51:E51))</f>
        <v>-112204</v>
      </c>
      <c r="D41">
        <f>(-1)*(SUM('1991 1-1 estudios detallados'!F51:J51))</f>
        <v>-99729</v>
      </c>
      <c r="E41">
        <f>(-1)*(SUM('1991 1-1 estudios detallados'!K51:Q51))</f>
        <v>-35551</v>
      </c>
      <c r="F41">
        <f>(-1)*('1991 1-1 estudios detallados'!R51)</f>
        <v>0</v>
      </c>
      <c r="G41">
        <f t="shared" si="0"/>
        <v>-249248</v>
      </c>
      <c r="H41">
        <f>'1991 1-1 estudios detallados'!T51</f>
        <v>2514</v>
      </c>
      <c r="I41">
        <f>SUM('1991 1-1 estudios detallados'!U51:V51)</f>
        <v>127050</v>
      </c>
      <c r="J41">
        <f>SUM('1991 1-1 estudios detallados'!W51:AA51)</f>
        <v>89239</v>
      </c>
      <c r="K41">
        <f>SUM('1991 1-1 estudios detallados'!AB51:AH51)</f>
        <v>31710</v>
      </c>
      <c r="L41">
        <f>'1991 1-1 estudios detallados'!AI51</f>
        <v>0</v>
      </c>
      <c r="M41">
        <f t="shared" si="1"/>
        <v>250513</v>
      </c>
    </row>
    <row r="42" spans="1:13" ht="12.75">
      <c r="A42">
        <v>37</v>
      </c>
      <c r="B42">
        <f>(-1)*'1991 1-1 estudios detallados'!C52</f>
        <v>-1961</v>
      </c>
      <c r="C42">
        <f>(-1)*(SUM('1991 1-1 estudios detallados'!D52:E52))</f>
        <v>-119724</v>
      </c>
      <c r="D42">
        <f>(-1)*(SUM('1991 1-1 estudios detallados'!F52:J52))</f>
        <v>-94598</v>
      </c>
      <c r="E42">
        <f>(-1)*(SUM('1991 1-1 estudios detallados'!K52:Q52))</f>
        <v>-34191</v>
      </c>
      <c r="F42">
        <f>(-1)*('1991 1-1 estudios detallados'!R52)</f>
        <v>0</v>
      </c>
      <c r="G42">
        <f t="shared" si="0"/>
        <v>-250474</v>
      </c>
      <c r="H42">
        <f>'1991 1-1 estudios detallados'!T52</f>
        <v>2736</v>
      </c>
      <c r="I42">
        <f>SUM('1991 1-1 estudios detallados'!U52:V52)</f>
        <v>134775</v>
      </c>
      <c r="J42">
        <f>SUM('1991 1-1 estudios detallados'!W52:AA52)</f>
        <v>83423</v>
      </c>
      <c r="K42">
        <f>SUM('1991 1-1 estudios detallados'!AB52:AH52)</f>
        <v>28623</v>
      </c>
      <c r="L42">
        <f>'1991 1-1 estudios detallados'!AI52</f>
        <v>0</v>
      </c>
      <c r="M42">
        <f t="shared" si="1"/>
        <v>249557</v>
      </c>
    </row>
    <row r="43" spans="1:13" ht="12.75">
      <c r="A43">
        <v>38</v>
      </c>
      <c r="B43">
        <f>(-1)*'1991 1-1 estudios detallados'!C53</f>
        <v>-2084</v>
      </c>
      <c r="C43">
        <f>(-1)*(SUM('1991 1-1 estudios detallados'!D53:E53))</f>
        <v>-127294</v>
      </c>
      <c r="D43">
        <f>(-1)*(SUM('1991 1-1 estudios detallados'!F53:J53))</f>
        <v>-89841</v>
      </c>
      <c r="E43">
        <f>(-1)*(SUM('1991 1-1 estudios detallados'!K53:Q53))</f>
        <v>-33464</v>
      </c>
      <c r="F43">
        <f>(-1)*('1991 1-1 estudios detallados'!R53)</f>
        <v>0</v>
      </c>
      <c r="G43">
        <f t="shared" si="0"/>
        <v>-252683</v>
      </c>
      <c r="H43">
        <f>'1991 1-1 estudios detallados'!T53</f>
        <v>2972</v>
      </c>
      <c r="I43">
        <f>SUM('1991 1-1 estudios detallados'!U53:V53)</f>
        <v>141135</v>
      </c>
      <c r="J43">
        <f>SUM('1991 1-1 estudios detallados'!W53:AA53)</f>
        <v>80518</v>
      </c>
      <c r="K43">
        <f>SUM('1991 1-1 estudios detallados'!AB53:AH53)</f>
        <v>26244</v>
      </c>
      <c r="L43">
        <f>'1991 1-1 estudios detallados'!AI53</f>
        <v>0</v>
      </c>
      <c r="M43">
        <f t="shared" si="1"/>
        <v>250869</v>
      </c>
    </row>
    <row r="44" spans="1:13" ht="12.75">
      <c r="A44">
        <v>39</v>
      </c>
      <c r="B44">
        <f>(-1)*'1991 1-1 estudios detallados'!C54</f>
        <v>-2043</v>
      </c>
      <c r="C44">
        <f>(-1)*(SUM('1991 1-1 estudios detallados'!D54:E54))</f>
        <v>-123010</v>
      </c>
      <c r="D44">
        <f>(-1)*(SUM('1991 1-1 estudios detallados'!F54:J54))</f>
        <v>-82595</v>
      </c>
      <c r="E44">
        <f>(-1)*(SUM('1991 1-1 estudios detallados'!K54:Q54))</f>
        <v>-31953</v>
      </c>
      <c r="F44">
        <f>(-1)*('1991 1-1 estudios detallados'!R54)</f>
        <v>0</v>
      </c>
      <c r="G44">
        <f t="shared" si="0"/>
        <v>-239601</v>
      </c>
      <c r="H44">
        <f>'1991 1-1 estudios detallados'!T54</f>
        <v>3344</v>
      </c>
      <c r="I44">
        <f>SUM('1991 1-1 estudios detallados'!U54:V54)</f>
        <v>138354</v>
      </c>
      <c r="J44">
        <f>SUM('1991 1-1 estudios detallados'!W54:AA54)</f>
        <v>73008</v>
      </c>
      <c r="K44">
        <f>SUM('1991 1-1 estudios detallados'!AB54:AH54)</f>
        <v>23398</v>
      </c>
      <c r="L44">
        <f>'1991 1-1 estudios detallados'!AI54</f>
        <v>0</v>
      </c>
      <c r="M44">
        <f t="shared" si="1"/>
        <v>238104</v>
      </c>
    </row>
    <row r="45" spans="1:13" ht="12.75">
      <c r="A45">
        <v>40</v>
      </c>
      <c r="B45">
        <f>(-1)*'1991 1-1 estudios detallados'!C55</f>
        <v>-1972</v>
      </c>
      <c r="C45">
        <f>(-1)*(SUM('1991 1-1 estudios detallados'!D55:E55))</f>
        <v>-125841</v>
      </c>
      <c r="D45">
        <f>(-1)*(SUM('1991 1-1 estudios detallados'!F55:J55))</f>
        <v>-77749</v>
      </c>
      <c r="E45">
        <f>(-1)*(SUM('1991 1-1 estudios detallados'!K55:Q55))</f>
        <v>-30752</v>
      </c>
      <c r="F45">
        <f>(-1)*('1991 1-1 estudios detallados'!R55)</f>
        <v>0</v>
      </c>
      <c r="G45">
        <f t="shared" si="0"/>
        <v>-236314</v>
      </c>
      <c r="H45">
        <f>'1991 1-1 estudios detallados'!T55</f>
        <v>3259</v>
      </c>
      <c r="I45">
        <f>SUM('1991 1-1 estudios detallados'!U55:V55)</f>
        <v>142105</v>
      </c>
      <c r="J45">
        <f>SUM('1991 1-1 estudios detallados'!W55:AA55)</f>
        <v>68897</v>
      </c>
      <c r="K45">
        <f>SUM('1991 1-1 estudios detallados'!AB55:AH55)</f>
        <v>21260</v>
      </c>
      <c r="L45">
        <f>'1991 1-1 estudios detallados'!AI55</f>
        <v>0</v>
      </c>
      <c r="M45">
        <f t="shared" si="1"/>
        <v>235521</v>
      </c>
    </row>
    <row r="46" spans="1:13" ht="12.75">
      <c r="A46">
        <v>41</v>
      </c>
      <c r="B46">
        <f>(-1)*'1991 1-1 estudios detallados'!C56</f>
        <v>-2092</v>
      </c>
      <c r="C46">
        <f>(-1)*(SUM('1991 1-1 estudios detallados'!D56:E56))</f>
        <v>-132629</v>
      </c>
      <c r="D46">
        <f>(-1)*(SUM('1991 1-1 estudios detallados'!F56:J56))</f>
        <v>-75088</v>
      </c>
      <c r="E46">
        <f>(-1)*(SUM('1991 1-1 estudios detallados'!K56:Q56))</f>
        <v>-30056</v>
      </c>
      <c r="F46">
        <f>(-1)*('1991 1-1 estudios detallados'!R56)</f>
        <v>0</v>
      </c>
      <c r="G46">
        <f t="shared" si="0"/>
        <v>-239865</v>
      </c>
      <c r="H46">
        <f>'1991 1-1 estudios detallados'!T56</f>
        <v>3711</v>
      </c>
      <c r="I46">
        <f>SUM('1991 1-1 estudios detallados'!U56:V56)</f>
        <v>150910</v>
      </c>
      <c r="J46">
        <f>SUM('1991 1-1 estudios detallados'!W56:AA56)</f>
        <v>66751</v>
      </c>
      <c r="K46">
        <f>SUM('1991 1-1 estudios detallados'!AB56:AH56)</f>
        <v>19808</v>
      </c>
      <c r="L46">
        <f>'1991 1-1 estudios detallados'!AI56</f>
        <v>0</v>
      </c>
      <c r="M46">
        <f t="shared" si="1"/>
        <v>241180</v>
      </c>
    </row>
    <row r="47" spans="1:13" ht="12.75">
      <c r="A47">
        <v>42</v>
      </c>
      <c r="B47">
        <f>(-1)*'1991 1-1 estudios detallados'!C57</f>
        <v>-2448</v>
      </c>
      <c r="C47">
        <f>(-1)*(SUM('1991 1-1 estudios detallados'!D57:E57))</f>
        <v>-145336</v>
      </c>
      <c r="D47">
        <f>(-1)*(SUM('1991 1-1 estudios detallados'!F57:J57))</f>
        <v>-74554</v>
      </c>
      <c r="E47">
        <f>(-1)*(SUM('1991 1-1 estudios detallados'!K57:Q57))</f>
        <v>-29764</v>
      </c>
      <c r="F47">
        <f>(-1)*('1991 1-1 estudios detallados'!R57)</f>
        <v>0</v>
      </c>
      <c r="G47">
        <f t="shared" si="0"/>
        <v>-252102</v>
      </c>
      <c r="H47">
        <f>'1991 1-1 estudios detallados'!T57</f>
        <v>4499</v>
      </c>
      <c r="I47">
        <f>SUM('1991 1-1 estudios detallados'!U57:V57)</f>
        <v>165273</v>
      </c>
      <c r="J47">
        <f>SUM('1991 1-1 estudios detallados'!W57:AA57)</f>
        <v>65736</v>
      </c>
      <c r="K47">
        <f>SUM('1991 1-1 estudios detallados'!AB57:AH57)</f>
        <v>18524</v>
      </c>
      <c r="L47">
        <f>'1991 1-1 estudios detallados'!AI57</f>
        <v>0</v>
      </c>
      <c r="M47">
        <f t="shared" si="1"/>
        <v>254032</v>
      </c>
    </row>
    <row r="48" spans="1:13" ht="12.75">
      <c r="A48">
        <v>43</v>
      </c>
      <c r="B48">
        <f>(-1)*'1991 1-1 estudios detallados'!C58</f>
        <v>-2433</v>
      </c>
      <c r="C48">
        <f>(-1)*(SUM('1991 1-1 estudios detallados'!D58:E58))</f>
        <v>-144620</v>
      </c>
      <c r="D48">
        <f>(-1)*(SUM('1991 1-1 estudios detallados'!F58:J58))</f>
        <v>-71251</v>
      </c>
      <c r="E48">
        <f>(-1)*(SUM('1991 1-1 estudios detallados'!K58:Q58))</f>
        <v>-28733</v>
      </c>
      <c r="F48">
        <f>(-1)*('1991 1-1 estudios detallados'!R58)</f>
        <v>0</v>
      </c>
      <c r="G48">
        <f t="shared" si="0"/>
        <v>-247037</v>
      </c>
      <c r="H48">
        <f>'1991 1-1 estudios detallados'!T58</f>
        <v>5065</v>
      </c>
      <c r="I48">
        <f>SUM('1991 1-1 estudios detallados'!U58:V58)</f>
        <v>163864</v>
      </c>
      <c r="J48">
        <f>SUM('1991 1-1 estudios detallados'!W58:AA58)</f>
        <v>61494</v>
      </c>
      <c r="K48">
        <f>SUM('1991 1-1 estudios detallados'!AB58:AH58)</f>
        <v>17115</v>
      </c>
      <c r="L48">
        <f>'1991 1-1 estudios detallados'!AI58</f>
        <v>0</v>
      </c>
      <c r="M48">
        <f t="shared" si="1"/>
        <v>247538</v>
      </c>
    </row>
    <row r="49" spans="1:13" ht="12.75">
      <c r="A49">
        <v>44</v>
      </c>
      <c r="B49">
        <f>(-1)*'1991 1-1 estudios detallados'!C59</f>
        <v>-2065</v>
      </c>
      <c r="C49">
        <f>(-1)*(SUM('1991 1-1 estudios detallados'!D59:E59))</f>
        <v>-129171</v>
      </c>
      <c r="D49">
        <f>(-1)*(SUM('1991 1-1 estudios detallados'!F59:J59))</f>
        <v>-62864</v>
      </c>
      <c r="E49">
        <f>(-1)*(SUM('1991 1-1 estudios detallados'!K59:Q59))</f>
        <v>-25921</v>
      </c>
      <c r="F49">
        <f>(-1)*('1991 1-1 estudios detallados'!R59)</f>
        <v>0</v>
      </c>
      <c r="G49">
        <f t="shared" si="0"/>
        <v>-220021</v>
      </c>
      <c r="H49">
        <f>'1991 1-1 estudios detallados'!T59</f>
        <v>4390</v>
      </c>
      <c r="I49">
        <f>SUM('1991 1-1 estudios detallados'!U59:V59)</f>
        <v>148208</v>
      </c>
      <c r="J49">
        <f>SUM('1991 1-1 estudios detallados'!W59:AA59)</f>
        <v>55301</v>
      </c>
      <c r="K49">
        <f>SUM('1991 1-1 estudios detallados'!AB59:AH59)</f>
        <v>14889</v>
      </c>
      <c r="L49">
        <f>'1991 1-1 estudios detallados'!AI59</f>
        <v>0</v>
      </c>
      <c r="M49">
        <f t="shared" si="1"/>
        <v>222788</v>
      </c>
    </row>
    <row r="50" spans="1:13" ht="12.75">
      <c r="A50">
        <v>45</v>
      </c>
      <c r="B50">
        <f>(-1)*'1991 1-1 estudios detallados'!C60</f>
        <v>-2636</v>
      </c>
      <c r="C50">
        <f>(-1)*(SUM('1991 1-1 estudios detallados'!D60:E60))</f>
        <v>-148633</v>
      </c>
      <c r="D50">
        <f>(-1)*(SUM('1991 1-1 estudios detallados'!F60:J60))</f>
        <v>-64676</v>
      </c>
      <c r="E50">
        <f>(-1)*(SUM('1991 1-1 estudios detallados'!K60:Q60))</f>
        <v>-25589</v>
      </c>
      <c r="F50">
        <f>(-1)*('1991 1-1 estudios detallados'!R60)</f>
        <v>0</v>
      </c>
      <c r="G50">
        <f t="shared" si="0"/>
        <v>-241534</v>
      </c>
      <c r="H50">
        <f>'1991 1-1 estudios detallados'!T60</f>
        <v>6148</v>
      </c>
      <c r="I50">
        <f>SUM('1991 1-1 estudios detallados'!U60:V60)</f>
        <v>168983</v>
      </c>
      <c r="J50">
        <f>SUM('1991 1-1 estudios detallados'!W60:AA60)</f>
        <v>55713</v>
      </c>
      <c r="K50">
        <f>SUM('1991 1-1 estudios detallados'!AB60:AH60)</f>
        <v>14064</v>
      </c>
      <c r="L50">
        <f>'1991 1-1 estudios detallados'!AI60</f>
        <v>0</v>
      </c>
      <c r="M50">
        <f t="shared" si="1"/>
        <v>244908</v>
      </c>
    </row>
    <row r="51" spans="1:13" ht="12.75">
      <c r="A51">
        <v>46</v>
      </c>
      <c r="B51">
        <f>(-1)*'1991 1-1 estudios detallados'!C61</f>
        <v>-2674</v>
      </c>
      <c r="C51">
        <f>(-1)*(SUM('1991 1-1 estudios detallados'!D61:E61))</f>
        <v>-142331</v>
      </c>
      <c r="D51">
        <f>(-1)*(SUM('1991 1-1 estudios detallados'!F61:J61))</f>
        <v>-59337</v>
      </c>
      <c r="E51">
        <f>(-1)*(SUM('1991 1-1 estudios detallados'!K61:Q61))</f>
        <v>-23774</v>
      </c>
      <c r="F51">
        <f>(-1)*('1991 1-1 estudios detallados'!R61)</f>
        <v>0</v>
      </c>
      <c r="G51">
        <f t="shared" si="0"/>
        <v>-228116</v>
      </c>
      <c r="H51">
        <f>'1991 1-1 estudios detallados'!T61</f>
        <v>6266</v>
      </c>
      <c r="I51">
        <f>SUM('1991 1-1 estudios detallados'!U61:V61)</f>
        <v>161635</v>
      </c>
      <c r="J51">
        <f>SUM('1991 1-1 estudios detallados'!W61:AA61)</f>
        <v>50911</v>
      </c>
      <c r="K51">
        <f>SUM('1991 1-1 estudios detallados'!AB61:AH61)</f>
        <v>12749</v>
      </c>
      <c r="L51">
        <f>'1991 1-1 estudios detallados'!AI61</f>
        <v>0</v>
      </c>
      <c r="M51">
        <f t="shared" si="1"/>
        <v>231561</v>
      </c>
    </row>
    <row r="52" spans="1:13" ht="12.75">
      <c r="A52">
        <v>47</v>
      </c>
      <c r="B52">
        <f>(-1)*'1991 1-1 estudios detallados'!C62</f>
        <v>-3159</v>
      </c>
      <c r="C52">
        <f>(-1)*(SUM('1991 1-1 estudios detallados'!D62:E62))</f>
        <v>-146563</v>
      </c>
      <c r="D52">
        <f>(-1)*(SUM('1991 1-1 estudios detallados'!F62:J62))</f>
        <v>-57424</v>
      </c>
      <c r="E52">
        <f>(-1)*(SUM('1991 1-1 estudios detallados'!K62:Q62))</f>
        <v>-22747</v>
      </c>
      <c r="F52">
        <f>(-1)*('1991 1-1 estudios detallados'!R62)</f>
        <v>0</v>
      </c>
      <c r="G52">
        <f t="shared" si="0"/>
        <v>-229893</v>
      </c>
      <c r="H52">
        <f>'1991 1-1 estudios detallados'!T62</f>
        <v>7354</v>
      </c>
      <c r="I52">
        <f>SUM('1991 1-1 estudios detallados'!U62:V62)</f>
        <v>164624</v>
      </c>
      <c r="J52">
        <f>SUM('1991 1-1 estudios detallados'!W62:AA62)</f>
        <v>48073</v>
      </c>
      <c r="K52">
        <f>SUM('1991 1-1 estudios detallados'!AB62:AH62)</f>
        <v>11787</v>
      </c>
      <c r="L52">
        <f>'1991 1-1 estudios detallados'!AI62</f>
        <v>0</v>
      </c>
      <c r="M52">
        <f t="shared" si="1"/>
        <v>231838</v>
      </c>
    </row>
    <row r="53" spans="1:13" ht="12.75">
      <c r="A53">
        <v>48</v>
      </c>
      <c r="B53">
        <f>(-1)*'1991 1-1 estudios detallados'!C63</f>
        <v>-2883</v>
      </c>
      <c r="C53">
        <f>(-1)*(SUM('1991 1-1 estudios detallados'!D63:E63))</f>
        <v>-132767</v>
      </c>
      <c r="D53">
        <f>(-1)*(SUM('1991 1-1 estudios detallados'!F63:J63))</f>
        <v>-50069</v>
      </c>
      <c r="E53">
        <f>(-1)*(SUM('1991 1-1 estudios detallados'!K63:Q63))</f>
        <v>-20471</v>
      </c>
      <c r="F53">
        <f>(-1)*('1991 1-1 estudios detallados'!R63)</f>
        <v>0</v>
      </c>
      <c r="G53">
        <f t="shared" si="0"/>
        <v>-206190</v>
      </c>
      <c r="H53">
        <f>'1991 1-1 estudios detallados'!T63</f>
        <v>7364</v>
      </c>
      <c r="I53">
        <f>SUM('1991 1-1 estudios detallados'!U63:V63)</f>
        <v>149539</v>
      </c>
      <c r="J53">
        <f>SUM('1991 1-1 estudios detallados'!W63:AA63)</f>
        <v>41092</v>
      </c>
      <c r="K53">
        <f>SUM('1991 1-1 estudios detallados'!AB63:AH63)</f>
        <v>10090</v>
      </c>
      <c r="L53">
        <f>'1991 1-1 estudios detallados'!AI63</f>
        <v>0</v>
      </c>
      <c r="M53">
        <f t="shared" si="1"/>
        <v>208085</v>
      </c>
    </row>
    <row r="54" spans="1:13" ht="12.75">
      <c r="A54">
        <v>49</v>
      </c>
      <c r="B54">
        <f>(-1)*'1991 1-1 estudios detallados'!C64</f>
        <v>-2550</v>
      </c>
      <c r="C54">
        <f>(-1)*(SUM('1991 1-1 estudios detallados'!D64:E64))</f>
        <v>-115901</v>
      </c>
      <c r="D54">
        <f>(-1)*(SUM('1991 1-1 estudios detallados'!F64:J64))</f>
        <v>-42921</v>
      </c>
      <c r="E54">
        <f>(-1)*(SUM('1991 1-1 estudios detallados'!K64:Q64))</f>
        <v>-18596</v>
      </c>
      <c r="F54">
        <f>(-1)*('1991 1-1 estudios detallados'!R64)</f>
        <v>0</v>
      </c>
      <c r="G54">
        <f t="shared" si="0"/>
        <v>-179968</v>
      </c>
      <c r="H54">
        <f>'1991 1-1 estudios detallados'!T64</f>
        <v>6669</v>
      </c>
      <c r="I54">
        <f>SUM('1991 1-1 estudios detallados'!U64:V64)</f>
        <v>129682</v>
      </c>
      <c r="J54">
        <f>SUM('1991 1-1 estudios detallados'!W64:AA64)</f>
        <v>35039</v>
      </c>
      <c r="K54">
        <f>SUM('1991 1-1 estudios detallados'!AB64:AH64)</f>
        <v>8777</v>
      </c>
      <c r="L54">
        <f>'1991 1-1 estudios detallados'!AI64</f>
        <v>0</v>
      </c>
      <c r="M54">
        <f t="shared" si="1"/>
        <v>180167</v>
      </c>
    </row>
    <row r="55" spans="1:13" ht="12.75">
      <c r="A55">
        <v>50</v>
      </c>
      <c r="B55">
        <f>(-1)*'1991 1-1 estudios detallados'!C65</f>
        <v>-4020</v>
      </c>
      <c r="C55">
        <f>(-1)*(SUM('1991 1-1 estudios detallados'!D65:E65))</f>
        <v>-149669</v>
      </c>
      <c r="D55">
        <f>(-1)*(SUM('1991 1-1 estudios detallados'!F65:J65))</f>
        <v>-47386</v>
      </c>
      <c r="E55">
        <f>(-1)*(SUM('1991 1-1 estudios detallados'!K65:Q65))</f>
        <v>-19218</v>
      </c>
      <c r="F55">
        <f>(-1)*('1991 1-1 estudios detallados'!R65)</f>
        <v>0</v>
      </c>
      <c r="G55">
        <f t="shared" si="0"/>
        <v>-220293</v>
      </c>
      <c r="H55">
        <f>'1991 1-1 estudios detallados'!T65</f>
        <v>10731</v>
      </c>
      <c r="I55">
        <f>SUM('1991 1-1 estudios detallados'!U65:V65)</f>
        <v>166881</v>
      </c>
      <c r="J55">
        <f>SUM('1991 1-1 estudios detallados'!W65:AA65)</f>
        <v>38272</v>
      </c>
      <c r="K55">
        <f>SUM('1991 1-1 estudios detallados'!AB65:AH65)</f>
        <v>8856</v>
      </c>
      <c r="L55">
        <f>'1991 1-1 estudios detallados'!AI65</f>
        <v>0</v>
      </c>
      <c r="M55">
        <f t="shared" si="1"/>
        <v>224740</v>
      </c>
    </row>
    <row r="56" spans="1:13" ht="12.75">
      <c r="A56">
        <v>51</v>
      </c>
      <c r="B56">
        <f>(-1)*'1991 1-1 estudios detallados'!C66</f>
        <v>-3810</v>
      </c>
      <c r="C56">
        <f>(-1)*(SUM('1991 1-1 estudios detallados'!D66:E66))</f>
        <v>-114225</v>
      </c>
      <c r="D56">
        <f>(-1)*(SUM('1991 1-1 estudios detallados'!F66:J66))</f>
        <v>-32341</v>
      </c>
      <c r="E56">
        <f>(-1)*(SUM('1991 1-1 estudios detallados'!K66:Q66))</f>
        <v>-13456</v>
      </c>
      <c r="F56">
        <f>(-1)*('1991 1-1 estudios detallados'!R66)</f>
        <v>0</v>
      </c>
      <c r="G56">
        <f t="shared" si="0"/>
        <v>-163832</v>
      </c>
      <c r="H56">
        <f>'1991 1-1 estudios detallados'!T66</f>
        <v>9530</v>
      </c>
      <c r="I56">
        <f>SUM('1991 1-1 estudios detallados'!U66:V66)</f>
        <v>126436</v>
      </c>
      <c r="J56">
        <f>SUM('1991 1-1 estudios detallados'!W66:AA66)</f>
        <v>27079</v>
      </c>
      <c r="K56">
        <f>SUM('1991 1-1 estudios detallados'!AB66:AH66)</f>
        <v>6301</v>
      </c>
      <c r="L56">
        <f>'1991 1-1 estudios detallados'!AI66</f>
        <v>0</v>
      </c>
      <c r="M56">
        <f t="shared" si="1"/>
        <v>169346</v>
      </c>
    </row>
    <row r="57" spans="1:13" ht="12.75">
      <c r="A57">
        <v>52</v>
      </c>
      <c r="B57">
        <f>(-1)*'1991 1-1 estudios detallados'!C67</f>
        <v>-4246</v>
      </c>
      <c r="C57">
        <f>(-1)*(SUM('1991 1-1 estudios detallados'!D67:E67))</f>
        <v>-119208</v>
      </c>
      <c r="D57">
        <f>(-1)*(SUM('1991 1-1 estudios detallados'!F67:J67))</f>
        <v>-31610</v>
      </c>
      <c r="E57">
        <f>(-1)*(SUM('1991 1-1 estudios detallados'!K67:Q67))</f>
        <v>-12424</v>
      </c>
      <c r="F57">
        <f>(-1)*('1991 1-1 estudios detallados'!R67)</f>
        <v>0</v>
      </c>
      <c r="G57">
        <f t="shared" si="0"/>
        <v>-167488</v>
      </c>
      <c r="H57">
        <f>'1991 1-1 estudios detallados'!T67</f>
        <v>10737</v>
      </c>
      <c r="I57">
        <f>SUM('1991 1-1 estudios detallados'!U67:V67)</f>
        <v>132932</v>
      </c>
      <c r="J57">
        <f>SUM('1991 1-1 estudios detallados'!W67:AA67)</f>
        <v>25575</v>
      </c>
      <c r="K57">
        <f>SUM('1991 1-1 estudios detallados'!AB67:AH67)</f>
        <v>5851</v>
      </c>
      <c r="L57">
        <f>'1991 1-1 estudios detallados'!AI67</f>
        <v>0</v>
      </c>
      <c r="M57">
        <f t="shared" si="1"/>
        <v>175095</v>
      </c>
    </row>
    <row r="58" spans="1:13" ht="12.75">
      <c r="A58">
        <v>53</v>
      </c>
      <c r="B58">
        <f>(-1)*'1991 1-1 estudios detallados'!C68</f>
        <v>-5139</v>
      </c>
      <c r="C58">
        <f>(-1)*(SUM('1991 1-1 estudios detallados'!D68:E68))</f>
        <v>-141784</v>
      </c>
      <c r="D58">
        <f>(-1)*(SUM('1991 1-1 estudios detallados'!F68:J68))</f>
        <v>-33719</v>
      </c>
      <c r="E58">
        <f>(-1)*(SUM('1991 1-1 estudios detallados'!K68:Q68))</f>
        <v>-12820</v>
      </c>
      <c r="F58">
        <f>(-1)*('1991 1-1 estudios detallados'!R68)</f>
        <v>0</v>
      </c>
      <c r="G58">
        <f t="shared" si="0"/>
        <v>-193462</v>
      </c>
      <c r="H58">
        <f>'1991 1-1 estudios detallados'!T68</f>
        <v>13293</v>
      </c>
      <c r="I58">
        <f>SUM('1991 1-1 estudios detallados'!U68:V68)</f>
        <v>155402</v>
      </c>
      <c r="J58">
        <f>SUM('1991 1-1 estudios detallados'!W68:AA68)</f>
        <v>26646</v>
      </c>
      <c r="K58">
        <f>SUM('1991 1-1 estudios detallados'!AB68:AH68)</f>
        <v>5858</v>
      </c>
      <c r="L58">
        <f>'1991 1-1 estudios detallados'!AI68</f>
        <v>0</v>
      </c>
      <c r="M58">
        <f t="shared" si="1"/>
        <v>201199</v>
      </c>
    </row>
    <row r="59" spans="1:13" ht="12.75">
      <c r="A59">
        <v>54</v>
      </c>
      <c r="B59">
        <f>(-1)*'1991 1-1 estudios detallados'!C69</f>
        <v>-5840</v>
      </c>
      <c r="C59">
        <f>(-1)*(SUM('1991 1-1 estudios detallados'!D69:E69))</f>
        <v>-158954</v>
      </c>
      <c r="D59">
        <f>(-1)*(SUM('1991 1-1 estudios detallados'!F69:J69))</f>
        <v>-35856</v>
      </c>
      <c r="E59">
        <f>(-1)*(SUM('1991 1-1 estudios detallados'!K69:Q69))</f>
        <v>-14279</v>
      </c>
      <c r="F59">
        <f>(-1)*('1991 1-1 estudios detallados'!R69)</f>
        <v>0</v>
      </c>
      <c r="G59">
        <f t="shared" si="0"/>
        <v>-214929</v>
      </c>
      <c r="H59">
        <f>'1991 1-1 estudios detallados'!T69</f>
        <v>15599</v>
      </c>
      <c r="I59">
        <f>SUM('1991 1-1 estudios detallados'!U69:V69)</f>
        <v>178103</v>
      </c>
      <c r="J59">
        <f>SUM('1991 1-1 estudios detallados'!W69:AA69)</f>
        <v>28880</v>
      </c>
      <c r="K59">
        <f>SUM('1991 1-1 estudios detallados'!AB69:AH69)</f>
        <v>6572</v>
      </c>
      <c r="L59">
        <f>'1991 1-1 estudios detallados'!AI69</f>
        <v>0</v>
      </c>
      <c r="M59">
        <f t="shared" si="1"/>
        <v>229154</v>
      </c>
    </row>
    <row r="60" spans="1:13" ht="12.75">
      <c r="A60">
        <v>55</v>
      </c>
      <c r="B60">
        <f>(-1)*'1991 1-1 estudios detallados'!C70</f>
        <v>-6168</v>
      </c>
      <c r="C60">
        <f>(-1)*(SUM('1991 1-1 estudios detallados'!D70:E70))</f>
        <v>-159608</v>
      </c>
      <c r="D60">
        <f>(-1)*(SUM('1991 1-1 estudios detallados'!F70:J70))</f>
        <v>-34460</v>
      </c>
      <c r="E60">
        <f>(-1)*(SUM('1991 1-1 estudios detallados'!K70:Q70))</f>
        <v>-14247</v>
      </c>
      <c r="F60">
        <f>(-1)*('1991 1-1 estudios detallados'!R70)</f>
        <v>0</v>
      </c>
      <c r="G60">
        <f t="shared" si="0"/>
        <v>-214483</v>
      </c>
      <c r="H60">
        <f>'1991 1-1 estudios detallados'!T70</f>
        <v>16046</v>
      </c>
      <c r="I60">
        <f>SUM('1991 1-1 estudios detallados'!U70:V70)</f>
        <v>177165</v>
      </c>
      <c r="J60">
        <f>SUM('1991 1-1 estudios detallados'!W70:AA70)</f>
        <v>26803</v>
      </c>
      <c r="K60">
        <f>SUM('1991 1-1 estudios detallados'!AB70:AH70)</f>
        <v>6129</v>
      </c>
      <c r="L60">
        <f>'1991 1-1 estudios detallados'!AI70</f>
        <v>0</v>
      </c>
      <c r="M60">
        <f t="shared" si="1"/>
        <v>226143</v>
      </c>
    </row>
    <row r="61" spans="1:13" ht="12.75">
      <c r="A61">
        <v>56</v>
      </c>
      <c r="B61">
        <f>(-1)*'1991 1-1 estudios detallados'!C71</f>
        <v>-6120</v>
      </c>
      <c r="C61">
        <f>(-1)*(SUM('1991 1-1 estudios detallados'!D71:E71))</f>
        <v>-158745</v>
      </c>
      <c r="D61">
        <f>(-1)*(SUM('1991 1-1 estudios detallados'!F71:J71))</f>
        <v>-32790</v>
      </c>
      <c r="E61">
        <f>(-1)*(SUM('1991 1-1 estudios detallados'!K71:Q71))</f>
        <v>-13603</v>
      </c>
      <c r="F61">
        <f>(-1)*('1991 1-1 estudios detallados'!R71)</f>
        <v>0</v>
      </c>
      <c r="G61">
        <f t="shared" si="0"/>
        <v>-211258</v>
      </c>
      <c r="H61">
        <f>'1991 1-1 estudios detallados'!T71</f>
        <v>16334</v>
      </c>
      <c r="I61">
        <f>SUM('1991 1-1 estudios detallados'!U71:V71)</f>
        <v>175290</v>
      </c>
      <c r="J61">
        <f>SUM('1991 1-1 estudios detallados'!W71:AA71)</f>
        <v>25299</v>
      </c>
      <c r="K61">
        <f>SUM('1991 1-1 estudios detallados'!AB71:AH71)</f>
        <v>5931</v>
      </c>
      <c r="L61">
        <f>'1991 1-1 estudios detallados'!AI71</f>
        <v>0</v>
      </c>
      <c r="M61">
        <f t="shared" si="1"/>
        <v>222854</v>
      </c>
    </row>
    <row r="62" spans="1:13" ht="12.75">
      <c r="A62">
        <v>57</v>
      </c>
      <c r="B62">
        <f>(-1)*'1991 1-1 estudios detallados'!C72</f>
        <v>-7460</v>
      </c>
      <c r="C62">
        <f>(-1)*(SUM('1991 1-1 estudios detallados'!D72:E72))</f>
        <v>-169302</v>
      </c>
      <c r="D62">
        <f>(-1)*(SUM('1991 1-1 estudios detallados'!F72:J72))</f>
        <v>-31435</v>
      </c>
      <c r="E62">
        <f>(-1)*(SUM('1991 1-1 estudios detallados'!K72:Q72))</f>
        <v>-13209</v>
      </c>
      <c r="F62">
        <f>(-1)*('1991 1-1 estudios detallados'!R72)</f>
        <v>0</v>
      </c>
      <c r="G62">
        <f t="shared" si="0"/>
        <v>-221406</v>
      </c>
      <c r="H62">
        <f>'1991 1-1 estudios detallados'!T72</f>
        <v>18905</v>
      </c>
      <c r="I62">
        <f>SUM('1991 1-1 estudios detallados'!U72:V72)</f>
        <v>184985</v>
      </c>
      <c r="J62">
        <f>SUM('1991 1-1 estudios detallados'!W72:AA72)</f>
        <v>24374</v>
      </c>
      <c r="K62">
        <f>SUM('1991 1-1 estudios detallados'!AB72:AH72)</f>
        <v>5664</v>
      </c>
      <c r="L62">
        <f>'1991 1-1 estudios detallados'!AI72</f>
        <v>0</v>
      </c>
      <c r="M62">
        <f t="shared" si="1"/>
        <v>233928</v>
      </c>
    </row>
    <row r="63" spans="1:13" ht="12.75">
      <c r="A63">
        <v>58</v>
      </c>
      <c r="B63">
        <f>(-1)*'1991 1-1 estudios detallados'!C73</f>
        <v>-8119</v>
      </c>
      <c r="C63">
        <f>(-1)*(SUM('1991 1-1 estudios detallados'!D73:E73))</f>
        <v>-168778</v>
      </c>
      <c r="D63">
        <f>(-1)*(SUM('1991 1-1 estudios detallados'!F73:J73))</f>
        <v>-29997</v>
      </c>
      <c r="E63">
        <f>(-1)*(SUM('1991 1-1 estudios detallados'!K73:Q73))</f>
        <v>-12543</v>
      </c>
      <c r="F63">
        <f>(-1)*('1991 1-1 estudios detallados'!R73)</f>
        <v>0</v>
      </c>
      <c r="G63">
        <f t="shared" si="0"/>
        <v>-219437</v>
      </c>
      <c r="H63">
        <f>'1991 1-1 estudios detallados'!T73</f>
        <v>19260</v>
      </c>
      <c r="I63">
        <f>SUM('1991 1-1 estudios detallados'!U73:V73)</f>
        <v>185123</v>
      </c>
      <c r="J63">
        <f>SUM('1991 1-1 estudios detallados'!W73:AA73)</f>
        <v>23548</v>
      </c>
      <c r="K63">
        <f>SUM('1991 1-1 estudios detallados'!AB73:AH73)</f>
        <v>5368</v>
      </c>
      <c r="L63">
        <f>'1991 1-1 estudios detallados'!AI73</f>
        <v>0</v>
      </c>
      <c r="M63">
        <f t="shared" si="1"/>
        <v>233299</v>
      </c>
    </row>
    <row r="64" spans="1:13" ht="12.75">
      <c r="A64">
        <v>59</v>
      </c>
      <c r="B64">
        <f>(-1)*'1991 1-1 estudios detallados'!C74</f>
        <v>-8016</v>
      </c>
      <c r="C64">
        <f>(-1)*(SUM('1991 1-1 estudios detallados'!D74:E74))</f>
        <v>-165476</v>
      </c>
      <c r="D64">
        <f>(-1)*(SUM('1991 1-1 estudios detallados'!F74:J74))</f>
        <v>-28008</v>
      </c>
      <c r="E64">
        <f>(-1)*(SUM('1991 1-1 estudios detallados'!K74:Q74))</f>
        <v>-12052</v>
      </c>
      <c r="F64">
        <f>(-1)*('1991 1-1 estudios detallados'!R74)</f>
        <v>0</v>
      </c>
      <c r="G64">
        <f t="shared" si="0"/>
        <v>-213552</v>
      </c>
      <c r="H64">
        <f>'1991 1-1 estudios detallados'!T74</f>
        <v>19588</v>
      </c>
      <c r="I64">
        <f>SUM('1991 1-1 estudios detallados'!U74:V74)</f>
        <v>179284</v>
      </c>
      <c r="J64">
        <f>SUM('1991 1-1 estudios detallados'!W74:AA74)</f>
        <v>21693</v>
      </c>
      <c r="K64">
        <f>SUM('1991 1-1 estudios detallados'!AB74:AH74)</f>
        <v>5064</v>
      </c>
      <c r="L64">
        <f>'1991 1-1 estudios detallados'!AI74</f>
        <v>0</v>
      </c>
      <c r="M64">
        <f t="shared" si="1"/>
        <v>225629</v>
      </c>
    </row>
    <row r="65" spans="1:13" ht="12.75">
      <c r="A65">
        <v>60</v>
      </c>
      <c r="B65">
        <f>(-1)*'1991 1-1 estudios detallados'!C75</f>
        <v>-8359</v>
      </c>
      <c r="C65">
        <f>(-1)*(SUM('1991 1-1 estudios detallados'!D75:E75))</f>
        <v>-167778</v>
      </c>
      <c r="D65">
        <f>(-1)*(SUM('1991 1-1 estudios detallados'!F75:J75))</f>
        <v>-26420</v>
      </c>
      <c r="E65">
        <f>(-1)*(SUM('1991 1-1 estudios detallados'!K75:Q75))</f>
        <v>-11709</v>
      </c>
      <c r="F65">
        <f>(-1)*('1991 1-1 estudios detallados'!R75)</f>
        <v>0</v>
      </c>
      <c r="G65">
        <f t="shared" si="0"/>
        <v>-214266</v>
      </c>
      <c r="H65">
        <f>'1991 1-1 estudios detallados'!T75</f>
        <v>20888</v>
      </c>
      <c r="I65">
        <f>SUM('1991 1-1 estudios detallados'!U75:V75)</f>
        <v>185037</v>
      </c>
      <c r="J65">
        <f>SUM('1991 1-1 estudios detallados'!W75:AA75)</f>
        <v>21160</v>
      </c>
      <c r="K65">
        <f>SUM('1991 1-1 estudios detallados'!AB75:AH75)</f>
        <v>4878</v>
      </c>
      <c r="L65">
        <f>'1991 1-1 estudios detallados'!AI75</f>
        <v>0</v>
      </c>
      <c r="M65">
        <f t="shared" si="1"/>
        <v>231963</v>
      </c>
    </row>
    <row r="66" spans="1:13" ht="12.75">
      <c r="A66">
        <v>61</v>
      </c>
      <c r="B66">
        <f>(-1)*'1991 1-1 estudios detallados'!C76</f>
        <v>-8015</v>
      </c>
      <c r="C66">
        <f>(-1)*(SUM('1991 1-1 estudios detallados'!D76:E76))</f>
        <v>-158940</v>
      </c>
      <c r="D66">
        <f>(-1)*(SUM('1991 1-1 estudios detallados'!F76:J76))</f>
        <v>-23870</v>
      </c>
      <c r="E66">
        <f>(-1)*(SUM('1991 1-1 estudios detallados'!K76:Q76))</f>
        <v>-11102</v>
      </c>
      <c r="F66">
        <f>(-1)*('1991 1-1 estudios detallados'!R76)</f>
        <v>0</v>
      </c>
      <c r="G66">
        <f t="shared" si="0"/>
        <v>-201927</v>
      </c>
      <c r="H66">
        <f>'1991 1-1 estudios detallados'!T76</f>
        <v>19271</v>
      </c>
      <c r="I66">
        <f>SUM('1991 1-1 estudios detallados'!U76:V76)</f>
        <v>176806</v>
      </c>
      <c r="J66">
        <f>SUM('1991 1-1 estudios detallados'!W76:AA76)</f>
        <v>19934</v>
      </c>
      <c r="K66">
        <f>SUM('1991 1-1 estudios detallados'!AB76:AH76)</f>
        <v>4867</v>
      </c>
      <c r="L66">
        <f>'1991 1-1 estudios detallados'!AI76</f>
        <v>0</v>
      </c>
      <c r="M66">
        <f t="shared" si="1"/>
        <v>220878</v>
      </c>
    </row>
    <row r="67" spans="1:13" ht="12.75">
      <c r="A67">
        <v>62</v>
      </c>
      <c r="B67">
        <f>(-1)*'1991 1-1 estudios detallados'!C77</f>
        <v>-8386</v>
      </c>
      <c r="C67">
        <f>(-1)*(SUM('1991 1-1 estudios detallados'!D77:E77))</f>
        <v>-158191</v>
      </c>
      <c r="D67">
        <f>(-1)*(SUM('1991 1-1 estudios detallados'!F77:J77))</f>
        <v>-22551</v>
      </c>
      <c r="E67">
        <f>(-1)*(SUM('1991 1-1 estudios detallados'!K77:Q77))</f>
        <v>-10748</v>
      </c>
      <c r="F67">
        <f>(-1)*('1991 1-1 estudios detallados'!R77)</f>
        <v>0</v>
      </c>
      <c r="G67">
        <f t="shared" si="0"/>
        <v>-199876</v>
      </c>
      <c r="H67">
        <f>'1991 1-1 estudios detallados'!T77</f>
        <v>18968</v>
      </c>
      <c r="I67">
        <f>SUM('1991 1-1 estudios detallados'!U77:V77)</f>
        <v>176968</v>
      </c>
      <c r="J67">
        <f>SUM('1991 1-1 estudios detallados'!W77:AA77)</f>
        <v>18876</v>
      </c>
      <c r="K67">
        <f>SUM('1991 1-1 estudios detallados'!AB77:AH77)</f>
        <v>4568</v>
      </c>
      <c r="L67">
        <f>'1991 1-1 estudios detallados'!AI77</f>
        <v>0</v>
      </c>
      <c r="M67">
        <f t="shared" si="1"/>
        <v>219380</v>
      </c>
    </row>
    <row r="68" spans="1:13" ht="12.75">
      <c r="A68">
        <v>63</v>
      </c>
      <c r="B68">
        <f>(-1)*'1991 1-1 estudios detallados'!C78</f>
        <v>-8016</v>
      </c>
      <c r="C68">
        <f>(-1)*(SUM('1991 1-1 estudios detallados'!D78:E78))</f>
        <v>-149746</v>
      </c>
      <c r="D68">
        <f>(-1)*(SUM('1991 1-1 estudios detallados'!F78:J78))</f>
        <v>-20974</v>
      </c>
      <c r="E68">
        <f>(-1)*(SUM('1991 1-1 estudios detallados'!K78:Q78))</f>
        <v>-10162</v>
      </c>
      <c r="F68">
        <f>(-1)*('1991 1-1 estudios detallados'!R78)</f>
        <v>0</v>
      </c>
      <c r="G68">
        <f t="shared" si="0"/>
        <v>-188898</v>
      </c>
      <c r="H68">
        <f>'1991 1-1 estudios detallados'!T78</f>
        <v>17902</v>
      </c>
      <c r="I68">
        <f>SUM('1991 1-1 estudios detallados'!U78:V78)</f>
        <v>169911</v>
      </c>
      <c r="J68">
        <f>SUM('1991 1-1 estudios detallados'!W78:AA78)</f>
        <v>17503</v>
      </c>
      <c r="K68">
        <f>SUM('1991 1-1 estudios detallados'!AB78:AH78)</f>
        <v>4347</v>
      </c>
      <c r="L68">
        <f>'1991 1-1 estudios detallados'!AI78</f>
        <v>0</v>
      </c>
      <c r="M68">
        <f t="shared" si="1"/>
        <v>209663</v>
      </c>
    </row>
    <row r="69" spans="1:13" ht="12.75">
      <c r="A69">
        <v>64</v>
      </c>
      <c r="B69">
        <f>(-1)*'1991 1-1 estudios detallados'!C79</f>
        <v>-8224</v>
      </c>
      <c r="C69">
        <f>(-1)*(SUM('1991 1-1 estudios detallados'!D79:E79))</f>
        <v>-152245</v>
      </c>
      <c r="D69">
        <f>(-1)*(SUM('1991 1-1 estudios detallados'!F79:J79))</f>
        <v>-19945</v>
      </c>
      <c r="E69">
        <f>(-1)*(SUM('1991 1-1 estudios detallados'!K79:Q79))</f>
        <v>-9605</v>
      </c>
      <c r="F69">
        <f>(-1)*('1991 1-1 estudios detallados'!R79)</f>
        <v>0</v>
      </c>
      <c r="G69">
        <f t="shared" si="0"/>
        <v>-190019</v>
      </c>
      <c r="H69">
        <f>'1991 1-1 estudios detallados'!T79</f>
        <v>18402</v>
      </c>
      <c r="I69">
        <f>SUM('1991 1-1 estudios detallados'!U79:V79)</f>
        <v>171978</v>
      </c>
      <c r="J69">
        <f>SUM('1991 1-1 estudios detallados'!W79:AA79)</f>
        <v>16622</v>
      </c>
      <c r="K69">
        <f>SUM('1991 1-1 estudios detallados'!AB79:AH79)</f>
        <v>3759</v>
      </c>
      <c r="L69">
        <f>'1991 1-1 estudios detallados'!AI79</f>
        <v>0</v>
      </c>
      <c r="M69">
        <f t="shared" si="1"/>
        <v>210761</v>
      </c>
    </row>
    <row r="70" spans="1:13" ht="12.75">
      <c r="A70">
        <v>65</v>
      </c>
      <c r="B70">
        <f>(-1)*'1991 1-1 estudios detallados'!C80</f>
        <v>-7540</v>
      </c>
      <c r="C70">
        <f>(-1)*(SUM('1991 1-1 estudios detallados'!D80:E80))</f>
        <v>-142813</v>
      </c>
      <c r="D70">
        <f>(-1)*(SUM('1991 1-1 estudios detallados'!F80:J80))</f>
        <v>-18420</v>
      </c>
      <c r="E70">
        <f>(-1)*(SUM('1991 1-1 estudios detallados'!K80:Q80))</f>
        <v>-9012</v>
      </c>
      <c r="F70">
        <f>(-1)*('1991 1-1 estudios detallados'!R80)</f>
        <v>0</v>
      </c>
      <c r="G70">
        <f aca="true" t="shared" si="2" ref="G70:G105">SUM(B70:F70)</f>
        <v>-177785</v>
      </c>
      <c r="H70">
        <f>'1991 1-1 estudios detallados'!T80</f>
        <v>17720</v>
      </c>
      <c r="I70">
        <f>SUM('1991 1-1 estudios detallados'!U80:V80)</f>
        <v>166018</v>
      </c>
      <c r="J70">
        <f>SUM('1991 1-1 estudios detallados'!W80:AA80)</f>
        <v>15798</v>
      </c>
      <c r="K70">
        <f>SUM('1991 1-1 estudios detallados'!AB80:AH80)</f>
        <v>3838</v>
      </c>
      <c r="L70">
        <f>'1991 1-1 estudios detallados'!AI80</f>
        <v>0</v>
      </c>
      <c r="M70">
        <f aca="true" t="shared" si="3" ref="M70:M105">SUM(H70:L70)</f>
        <v>203374</v>
      </c>
    </row>
    <row r="71" spans="1:13" ht="12.75">
      <c r="A71">
        <v>66</v>
      </c>
      <c r="B71">
        <f>(-1)*'1991 1-1 estudios detallados'!C81</f>
        <v>-7541</v>
      </c>
      <c r="C71">
        <f>(-1)*(SUM('1991 1-1 estudios detallados'!D81:E81))</f>
        <v>-140698</v>
      </c>
      <c r="D71">
        <f>(-1)*(SUM('1991 1-1 estudios detallados'!F81:J81))</f>
        <v>-18013</v>
      </c>
      <c r="E71">
        <f>(-1)*(SUM('1991 1-1 estudios detallados'!K81:Q81))</f>
        <v>-8633</v>
      </c>
      <c r="F71">
        <f>(-1)*('1991 1-1 estudios detallados'!R81)</f>
        <v>0</v>
      </c>
      <c r="G71">
        <f t="shared" si="2"/>
        <v>-174885</v>
      </c>
      <c r="H71">
        <f>'1991 1-1 estudios detallados'!T81</f>
        <v>18337</v>
      </c>
      <c r="I71">
        <f>SUM('1991 1-1 estudios detallados'!U81:V81)</f>
        <v>165735</v>
      </c>
      <c r="J71">
        <f>SUM('1991 1-1 estudios detallados'!W81:AA81)</f>
        <v>14929</v>
      </c>
      <c r="K71">
        <f>SUM('1991 1-1 estudios detallados'!AB81:AH81)</f>
        <v>3325</v>
      </c>
      <c r="L71">
        <f>'1991 1-1 estudios detallados'!AI81</f>
        <v>0</v>
      </c>
      <c r="M71">
        <f t="shared" si="3"/>
        <v>202326</v>
      </c>
    </row>
    <row r="72" spans="1:13" ht="12.75">
      <c r="A72">
        <v>67</v>
      </c>
      <c r="B72">
        <f>(-1)*'1991 1-1 estudios detallados'!C82</f>
        <v>-7614</v>
      </c>
      <c r="C72">
        <f>(-1)*(SUM('1991 1-1 estudios detallados'!D82:E82))</f>
        <v>-135720</v>
      </c>
      <c r="D72">
        <f>(-1)*(SUM('1991 1-1 estudios detallados'!F82:J82))</f>
        <v>-17193</v>
      </c>
      <c r="E72">
        <f>(-1)*(SUM('1991 1-1 estudios detallados'!K82:Q82))</f>
        <v>-7963</v>
      </c>
      <c r="F72">
        <f>(-1)*('1991 1-1 estudios detallados'!R82)</f>
        <v>0</v>
      </c>
      <c r="G72">
        <f t="shared" si="2"/>
        <v>-168490</v>
      </c>
      <c r="H72">
        <f>'1991 1-1 estudios detallados'!T82</f>
        <v>18011</v>
      </c>
      <c r="I72">
        <f>SUM('1991 1-1 estudios detallados'!U82:V82)</f>
        <v>159730</v>
      </c>
      <c r="J72">
        <f>SUM('1991 1-1 estudios detallados'!W82:AA82)</f>
        <v>14066</v>
      </c>
      <c r="K72">
        <f>SUM('1991 1-1 estudios detallados'!AB82:AH82)</f>
        <v>3073</v>
      </c>
      <c r="L72">
        <f>'1991 1-1 estudios detallados'!AI82</f>
        <v>0</v>
      </c>
      <c r="M72">
        <f t="shared" si="3"/>
        <v>194880</v>
      </c>
    </row>
    <row r="73" spans="1:13" ht="12.75">
      <c r="A73">
        <v>68</v>
      </c>
      <c r="B73">
        <f>(-1)*'1991 1-1 estudios detallados'!C83</f>
        <v>-7482</v>
      </c>
      <c r="C73">
        <f>(-1)*(SUM('1991 1-1 estudios detallados'!D83:E83))</f>
        <v>-130656</v>
      </c>
      <c r="D73">
        <f>(-1)*(SUM('1991 1-1 estudios detallados'!F83:J83))</f>
        <v>-15940</v>
      </c>
      <c r="E73">
        <f>(-1)*(SUM('1991 1-1 estudios detallados'!K83:Q83))</f>
        <v>-7282</v>
      </c>
      <c r="F73">
        <f>(-1)*('1991 1-1 estudios detallados'!R83)</f>
        <v>0</v>
      </c>
      <c r="G73">
        <f t="shared" si="2"/>
        <v>-161360</v>
      </c>
      <c r="H73">
        <f>'1991 1-1 estudios detallados'!T83</f>
        <v>19103</v>
      </c>
      <c r="I73">
        <f>SUM('1991 1-1 estudios detallados'!U83:V83)</f>
        <v>159216</v>
      </c>
      <c r="J73">
        <f>SUM('1991 1-1 estudios detallados'!W83:AA83)</f>
        <v>13370</v>
      </c>
      <c r="K73">
        <f>SUM('1991 1-1 estudios detallados'!AB83:AH83)</f>
        <v>2869</v>
      </c>
      <c r="L73">
        <f>'1991 1-1 estudios detallados'!AI83</f>
        <v>0</v>
      </c>
      <c r="M73">
        <f t="shared" si="3"/>
        <v>194558</v>
      </c>
    </row>
    <row r="74" spans="1:13" ht="12.75">
      <c r="A74">
        <v>69</v>
      </c>
      <c r="B74">
        <f>(-1)*'1991 1-1 estudios detallados'!C84</f>
        <v>-7434</v>
      </c>
      <c r="C74">
        <f>(-1)*(SUM('1991 1-1 estudios detallados'!D84:E84))</f>
        <v>-124127</v>
      </c>
      <c r="D74">
        <f>(-1)*(SUM('1991 1-1 estudios detallados'!F84:J84))</f>
        <v>-15379</v>
      </c>
      <c r="E74">
        <f>(-1)*(SUM('1991 1-1 estudios detallados'!K84:Q84))</f>
        <v>-7300</v>
      </c>
      <c r="F74">
        <f>(-1)*('1991 1-1 estudios detallados'!R84)</f>
        <v>0</v>
      </c>
      <c r="G74">
        <f t="shared" si="2"/>
        <v>-154240</v>
      </c>
      <c r="H74">
        <f>'1991 1-1 estudios detallados'!T84</f>
        <v>18691</v>
      </c>
      <c r="I74">
        <f>SUM('1991 1-1 estudios detallados'!U84:V84)</f>
        <v>147090</v>
      </c>
      <c r="J74">
        <f>SUM('1991 1-1 estudios detallados'!W84:AA84)</f>
        <v>12305</v>
      </c>
      <c r="K74">
        <f>SUM('1991 1-1 estudios detallados'!AB84:AH84)</f>
        <v>2742</v>
      </c>
      <c r="L74">
        <f>'1991 1-1 estudios detallados'!AI84</f>
        <v>0</v>
      </c>
      <c r="M74">
        <f t="shared" si="3"/>
        <v>180828</v>
      </c>
    </row>
    <row r="75" spans="1:13" ht="12.75">
      <c r="A75">
        <v>70</v>
      </c>
      <c r="B75">
        <f>(-1)*'1991 1-1 estudios detallados'!C85</f>
        <v>-6493</v>
      </c>
      <c r="C75">
        <f>(-1)*(SUM('1991 1-1 estudios detallados'!D85:E85))</f>
        <v>-109742</v>
      </c>
      <c r="D75">
        <f>(-1)*(SUM('1991 1-1 estudios detallados'!F85:J85))</f>
        <v>-13399</v>
      </c>
      <c r="E75">
        <f>(-1)*(SUM('1991 1-1 estudios detallados'!K85:Q85))</f>
        <v>-6407</v>
      </c>
      <c r="F75">
        <f>(-1)*('1991 1-1 estudios detallados'!R85)</f>
        <v>0</v>
      </c>
      <c r="G75">
        <f t="shared" si="2"/>
        <v>-136041</v>
      </c>
      <c r="H75">
        <f>'1991 1-1 estudios detallados'!T85</f>
        <v>19494</v>
      </c>
      <c r="I75">
        <f>SUM('1991 1-1 estudios detallados'!U85:V85)</f>
        <v>140333</v>
      </c>
      <c r="J75">
        <f>SUM('1991 1-1 estudios detallados'!W85:AA85)</f>
        <v>11483</v>
      </c>
      <c r="K75">
        <f>SUM('1991 1-1 estudios detallados'!AB85:AH85)</f>
        <v>2602</v>
      </c>
      <c r="L75">
        <f>'1991 1-1 estudios detallados'!AI85</f>
        <v>0</v>
      </c>
      <c r="M75">
        <f t="shared" si="3"/>
        <v>173912</v>
      </c>
    </row>
    <row r="76" spans="1:13" ht="12.75">
      <c r="A76">
        <v>71</v>
      </c>
      <c r="B76">
        <f>(-1)*'1991 1-1 estudios detallados'!C86</f>
        <v>-5728</v>
      </c>
      <c r="C76">
        <f>(-1)*(SUM('1991 1-1 estudios detallados'!D86:E86))</f>
        <v>-95094</v>
      </c>
      <c r="D76">
        <f>(-1)*(SUM('1991 1-1 estudios detallados'!F86:J86))</f>
        <v>-11189</v>
      </c>
      <c r="E76">
        <f>(-1)*(SUM('1991 1-1 estudios detallados'!K86:Q86))</f>
        <v>-5515</v>
      </c>
      <c r="F76">
        <f>(-1)*('1991 1-1 estudios detallados'!R86)</f>
        <v>0</v>
      </c>
      <c r="G76">
        <f t="shared" si="2"/>
        <v>-117526</v>
      </c>
      <c r="H76">
        <f>'1991 1-1 estudios detallados'!T86</f>
        <v>18955</v>
      </c>
      <c r="I76">
        <f>SUM('1991 1-1 estudios detallados'!U86:V86)</f>
        <v>125350</v>
      </c>
      <c r="J76">
        <f>SUM('1991 1-1 estudios detallados'!W86:AA86)</f>
        <v>9708</v>
      </c>
      <c r="K76">
        <f>SUM('1991 1-1 estudios detallados'!AB86:AH86)</f>
        <v>2312</v>
      </c>
      <c r="L76">
        <f>'1991 1-1 estudios detallados'!AI86</f>
        <v>0</v>
      </c>
      <c r="M76">
        <f t="shared" si="3"/>
        <v>156325</v>
      </c>
    </row>
    <row r="77" spans="1:13" ht="12.75">
      <c r="A77">
        <v>72</v>
      </c>
      <c r="B77">
        <f>(-1)*'1991 1-1 estudios detallados'!C87</f>
        <v>-5521</v>
      </c>
      <c r="C77">
        <f>(-1)*(SUM('1991 1-1 estudios detallados'!D87:E87))</f>
        <v>-86156</v>
      </c>
      <c r="D77">
        <f>(-1)*(SUM('1991 1-1 estudios detallados'!F87:J87))</f>
        <v>-10101</v>
      </c>
      <c r="E77">
        <f>(-1)*(SUM('1991 1-1 estudios detallados'!K87:Q87))</f>
        <v>-5052</v>
      </c>
      <c r="F77">
        <f>(-1)*('1991 1-1 estudios detallados'!R87)</f>
        <v>0</v>
      </c>
      <c r="G77">
        <f t="shared" si="2"/>
        <v>-106830</v>
      </c>
      <c r="H77">
        <f>'1991 1-1 estudios detallados'!T87</f>
        <v>18945</v>
      </c>
      <c r="I77">
        <f>SUM('1991 1-1 estudios detallados'!U87:V87)</f>
        <v>119608</v>
      </c>
      <c r="J77">
        <f>SUM('1991 1-1 estudios detallados'!W87:AA87)</f>
        <v>8691</v>
      </c>
      <c r="K77">
        <f>SUM('1991 1-1 estudios detallados'!AB87:AH87)</f>
        <v>2228</v>
      </c>
      <c r="L77">
        <f>'1991 1-1 estudios detallados'!AI87</f>
        <v>0</v>
      </c>
      <c r="M77">
        <f t="shared" si="3"/>
        <v>149472</v>
      </c>
    </row>
    <row r="78" spans="1:13" ht="12.75">
      <c r="A78">
        <v>73</v>
      </c>
      <c r="B78">
        <f>(-1)*'1991 1-1 estudios detallados'!C88</f>
        <v>-5067</v>
      </c>
      <c r="C78">
        <f>(-1)*(SUM('1991 1-1 estudios detallados'!D88:E88))</f>
        <v>-80884</v>
      </c>
      <c r="D78">
        <f>(-1)*(SUM('1991 1-1 estudios detallados'!F88:J88))</f>
        <v>-9241</v>
      </c>
      <c r="E78">
        <f>(-1)*(SUM('1991 1-1 estudios detallados'!K88:Q88))</f>
        <v>-4948</v>
      </c>
      <c r="F78">
        <f>(-1)*('1991 1-1 estudios detallados'!R88)</f>
        <v>0</v>
      </c>
      <c r="G78">
        <f t="shared" si="2"/>
        <v>-100140</v>
      </c>
      <c r="H78">
        <f>'1991 1-1 estudios detallados'!T88</f>
        <v>19231</v>
      </c>
      <c r="I78">
        <f>SUM('1991 1-1 estudios detallados'!U88:V88)</f>
        <v>114090</v>
      </c>
      <c r="J78">
        <f>SUM('1991 1-1 estudios detallados'!W88:AA88)</f>
        <v>7617</v>
      </c>
      <c r="K78">
        <f>SUM('1991 1-1 estudios detallados'!AB88:AH88)</f>
        <v>2083</v>
      </c>
      <c r="L78">
        <f>'1991 1-1 estudios detallados'!AI88</f>
        <v>0</v>
      </c>
      <c r="M78">
        <f t="shared" si="3"/>
        <v>143021</v>
      </c>
    </row>
    <row r="79" spans="1:13" ht="12.75">
      <c r="A79">
        <v>74</v>
      </c>
      <c r="B79">
        <f>(-1)*'1991 1-1 estudios detallados'!C89</f>
        <v>-4875</v>
      </c>
      <c r="C79">
        <f>(-1)*(SUM('1991 1-1 estudios detallados'!D89:E89))</f>
        <v>-75516</v>
      </c>
      <c r="D79">
        <f>(-1)*(SUM('1991 1-1 estudios detallados'!F89:J89))</f>
        <v>-8429</v>
      </c>
      <c r="E79">
        <f>(-1)*(SUM('1991 1-1 estudios detallados'!K89:Q89))</f>
        <v>-4815</v>
      </c>
      <c r="F79">
        <f>(-1)*('1991 1-1 estudios detallados'!R89)</f>
        <v>0</v>
      </c>
      <c r="G79">
        <f t="shared" si="2"/>
        <v>-93635</v>
      </c>
      <c r="H79">
        <f>'1991 1-1 estudios detallados'!T89</f>
        <v>19218</v>
      </c>
      <c r="I79">
        <f>SUM('1991 1-1 estudios detallados'!U89:V89)</f>
        <v>107812</v>
      </c>
      <c r="J79">
        <f>SUM('1991 1-1 estudios detallados'!W89:AA89)</f>
        <v>6870</v>
      </c>
      <c r="K79">
        <f>SUM('1991 1-1 estudios detallados'!AB89:AH89)</f>
        <v>2104</v>
      </c>
      <c r="L79">
        <f>'1991 1-1 estudios detallados'!AI89</f>
        <v>0</v>
      </c>
      <c r="M79">
        <f t="shared" si="3"/>
        <v>136004</v>
      </c>
    </row>
    <row r="80" spans="1:13" ht="12.75">
      <c r="A80">
        <v>75</v>
      </c>
      <c r="B80">
        <f>(-1)*'1991 1-1 estudios detallados'!C90</f>
        <v>-4807</v>
      </c>
      <c r="C80">
        <f>(-1)*(SUM('1991 1-1 estudios detallados'!D90:E90))</f>
        <v>-72712</v>
      </c>
      <c r="D80">
        <f>(-1)*(SUM('1991 1-1 estudios detallados'!F90:J90))</f>
        <v>-7881</v>
      </c>
      <c r="E80">
        <f>(-1)*(SUM('1991 1-1 estudios detallados'!K90:Q90))</f>
        <v>-4681</v>
      </c>
      <c r="F80">
        <f>(-1)*('1991 1-1 estudios detallados'!R90)</f>
        <v>0</v>
      </c>
      <c r="G80">
        <f t="shared" si="2"/>
        <v>-90081</v>
      </c>
      <c r="H80">
        <f>'1991 1-1 estudios detallados'!T90</f>
        <v>19961</v>
      </c>
      <c r="I80">
        <f>SUM('1991 1-1 estudios detallados'!U90:V90)</f>
        <v>105355</v>
      </c>
      <c r="J80">
        <f>SUM('1991 1-1 estudios detallados'!W90:AA90)</f>
        <v>6536</v>
      </c>
      <c r="K80">
        <f>SUM('1991 1-1 estudios detallados'!AB90:AH90)</f>
        <v>2268</v>
      </c>
      <c r="L80">
        <f>'1991 1-1 estudios detallados'!AI90</f>
        <v>0</v>
      </c>
      <c r="M80">
        <f t="shared" si="3"/>
        <v>134120</v>
      </c>
    </row>
    <row r="81" spans="1:13" ht="12.75">
      <c r="A81">
        <v>76</v>
      </c>
      <c r="B81">
        <f>(-1)*'1991 1-1 estudios detallados'!C91</f>
        <v>-4937</v>
      </c>
      <c r="C81">
        <f>(-1)*(SUM('1991 1-1 estudios detallados'!D91:E91))</f>
        <v>-69828</v>
      </c>
      <c r="D81">
        <f>(-1)*(SUM('1991 1-1 estudios detallados'!F91:J91))</f>
        <v>-7557</v>
      </c>
      <c r="E81">
        <f>(-1)*(SUM('1991 1-1 estudios detallados'!K91:Q91))</f>
        <v>-4432</v>
      </c>
      <c r="F81">
        <f>(-1)*('1991 1-1 estudios detallados'!R91)</f>
        <v>0</v>
      </c>
      <c r="G81">
        <f t="shared" si="2"/>
        <v>-86754</v>
      </c>
      <c r="H81">
        <f>'1991 1-1 estudios detallados'!T91</f>
        <v>20650</v>
      </c>
      <c r="I81">
        <f>SUM('1991 1-1 estudios detallados'!U91:V91)</f>
        <v>102624</v>
      </c>
      <c r="J81">
        <f>SUM('1991 1-1 estudios detallados'!W91:AA91)</f>
        <v>6086</v>
      </c>
      <c r="K81">
        <f>SUM('1991 1-1 estudios detallados'!AB91:AH91)</f>
        <v>2235</v>
      </c>
      <c r="L81">
        <f>'1991 1-1 estudios detallados'!AI91</f>
        <v>0</v>
      </c>
      <c r="M81">
        <f t="shared" si="3"/>
        <v>131595</v>
      </c>
    </row>
    <row r="82" spans="1:13" ht="12.75">
      <c r="A82">
        <v>77</v>
      </c>
      <c r="B82">
        <f>(-1)*'1991 1-1 estudios detallados'!C92</f>
        <v>-4788</v>
      </c>
      <c r="C82">
        <f>(-1)*(SUM('1991 1-1 estudios detallados'!D92:E92))</f>
        <v>-64682</v>
      </c>
      <c r="D82">
        <f>(-1)*(SUM('1991 1-1 estudios detallados'!F92:J92))</f>
        <v>-6783</v>
      </c>
      <c r="E82">
        <f>(-1)*(SUM('1991 1-1 estudios detallados'!K92:Q92))</f>
        <v>-4049</v>
      </c>
      <c r="F82">
        <f>(-1)*('1991 1-1 estudios detallados'!R92)</f>
        <v>0</v>
      </c>
      <c r="G82">
        <f t="shared" si="2"/>
        <v>-80302</v>
      </c>
      <c r="H82">
        <f>'1991 1-1 estudios detallados'!T92</f>
        <v>19898</v>
      </c>
      <c r="I82">
        <f>SUM('1991 1-1 estudios detallados'!U92:V92)</f>
        <v>96488</v>
      </c>
      <c r="J82">
        <f>SUM('1991 1-1 estudios detallados'!W92:AA92)</f>
        <v>5553</v>
      </c>
      <c r="K82">
        <f>SUM('1991 1-1 estudios detallados'!AB92:AH92)</f>
        <v>2050</v>
      </c>
      <c r="L82">
        <f>'1991 1-1 estudios detallados'!AI92</f>
        <v>0</v>
      </c>
      <c r="M82">
        <f t="shared" si="3"/>
        <v>123989</v>
      </c>
    </row>
    <row r="83" spans="1:13" ht="12.75">
      <c r="A83">
        <v>78</v>
      </c>
      <c r="B83">
        <f>(-1)*'1991 1-1 estudios detallados'!C93</f>
        <v>-4845</v>
      </c>
      <c r="C83">
        <f>(-1)*(SUM('1991 1-1 estudios detallados'!D93:E93))</f>
        <v>-61782</v>
      </c>
      <c r="D83">
        <f>(-1)*(SUM('1991 1-1 estudios detallados'!F93:J93))</f>
        <v>-6025</v>
      </c>
      <c r="E83">
        <f>(-1)*(SUM('1991 1-1 estudios detallados'!K93:Q93))</f>
        <v>-3701</v>
      </c>
      <c r="F83">
        <f>(-1)*('1991 1-1 estudios detallados'!R93)</f>
        <v>0</v>
      </c>
      <c r="G83">
        <f t="shared" si="2"/>
        <v>-76353</v>
      </c>
      <c r="H83">
        <f>'1991 1-1 estudios detallados'!T93</f>
        <v>20950</v>
      </c>
      <c r="I83">
        <f>SUM('1991 1-1 estudios detallados'!U93:V93)</f>
        <v>92738</v>
      </c>
      <c r="J83">
        <f>SUM('1991 1-1 estudios detallados'!W93:AA93)</f>
        <v>5011</v>
      </c>
      <c r="K83">
        <f>SUM('1991 1-1 estudios detallados'!AB93:AH93)</f>
        <v>1928</v>
      </c>
      <c r="L83">
        <f>'1991 1-1 estudios detallados'!AI93</f>
        <v>0</v>
      </c>
      <c r="M83">
        <f t="shared" si="3"/>
        <v>120627</v>
      </c>
    </row>
    <row r="84" spans="1:13" ht="12.75">
      <c r="A84">
        <v>79</v>
      </c>
      <c r="B84">
        <f>(-1)*'1991 1-1 estudios detallados'!C94</f>
        <v>-4819</v>
      </c>
      <c r="C84">
        <f>(-1)*(SUM('1991 1-1 estudios detallados'!D94:E94))</f>
        <v>-55321</v>
      </c>
      <c r="D84">
        <f>(-1)*(SUM('1991 1-1 estudios detallados'!F94:J94))</f>
        <v>-5120</v>
      </c>
      <c r="E84">
        <f>(-1)*(SUM('1991 1-1 estudios detallados'!K94:Q94))</f>
        <v>-3244</v>
      </c>
      <c r="F84">
        <f>(-1)*('1991 1-1 estudios detallados'!R94)</f>
        <v>0</v>
      </c>
      <c r="G84">
        <f t="shared" si="2"/>
        <v>-68504</v>
      </c>
      <c r="H84">
        <f>'1991 1-1 estudios detallados'!T94</f>
        <v>20523</v>
      </c>
      <c r="I84">
        <f>SUM('1991 1-1 estudios detallados'!U94:V94)</f>
        <v>83496</v>
      </c>
      <c r="J84">
        <f>SUM('1991 1-1 estudios detallados'!W94:AA94)</f>
        <v>4445</v>
      </c>
      <c r="K84">
        <f>SUM('1991 1-1 estudios detallados'!AB94:AH94)</f>
        <v>1572</v>
      </c>
      <c r="L84">
        <f>'1991 1-1 estudios detallados'!AI94</f>
        <v>0</v>
      </c>
      <c r="M84">
        <f t="shared" si="3"/>
        <v>110036</v>
      </c>
    </row>
    <row r="85" spans="1:13" ht="12.75">
      <c r="A85">
        <v>80</v>
      </c>
      <c r="B85">
        <f>(-1)*'1991 1-1 estudios detallados'!C95</f>
        <v>-4699</v>
      </c>
      <c r="C85">
        <f>(-1)*(SUM('1991 1-1 estudios detallados'!D95:E95))</f>
        <v>-50491</v>
      </c>
      <c r="D85">
        <f>(-1)*(SUM('1991 1-1 estudios detallados'!F95:J95))</f>
        <v>-4153</v>
      </c>
      <c r="E85">
        <f>(-1)*(SUM('1991 1-1 estudios detallados'!K95:Q95))</f>
        <v>-2773</v>
      </c>
      <c r="F85">
        <f>(-1)*('1991 1-1 estudios detallados'!R95)</f>
        <v>0</v>
      </c>
      <c r="G85">
        <f t="shared" si="2"/>
        <v>-62116</v>
      </c>
      <c r="H85">
        <f>'1991 1-1 estudios detallados'!T95</f>
        <v>20706</v>
      </c>
      <c r="I85">
        <f>SUM('1991 1-1 estudios detallados'!U95:V95)</f>
        <v>78632</v>
      </c>
      <c r="J85">
        <f>SUM('1991 1-1 estudios detallados'!W95:AA95)</f>
        <v>4055</v>
      </c>
      <c r="K85">
        <f>SUM('1991 1-1 estudios detallados'!AB95:AH95)</f>
        <v>1391</v>
      </c>
      <c r="L85">
        <f>'1991 1-1 estudios detallados'!AI95</f>
        <v>0</v>
      </c>
      <c r="M85">
        <f t="shared" si="3"/>
        <v>104784</v>
      </c>
    </row>
    <row r="86" spans="1:13" ht="12.75">
      <c r="A86">
        <v>81</v>
      </c>
      <c r="B86">
        <f>(-1)*'1991 1-1 estudios detallados'!C96</f>
        <v>-4554</v>
      </c>
      <c r="C86">
        <f>(-1)*(SUM('1991 1-1 estudios detallados'!D96:E96))</f>
        <v>-45002</v>
      </c>
      <c r="D86">
        <f>(-1)*(SUM('1991 1-1 estudios detallados'!F96:J96))</f>
        <v>-3390</v>
      </c>
      <c r="E86">
        <f>(-1)*(SUM('1991 1-1 estudios detallados'!K96:Q96))</f>
        <v>-2426</v>
      </c>
      <c r="F86">
        <f>(-1)*('1991 1-1 estudios detallados'!R96)</f>
        <v>0</v>
      </c>
      <c r="G86">
        <f t="shared" si="2"/>
        <v>-55372</v>
      </c>
      <c r="H86">
        <f>'1991 1-1 estudios detallados'!T96</f>
        <v>18865</v>
      </c>
      <c r="I86">
        <f>SUM('1991 1-1 estudios detallados'!U96:V96)</f>
        <v>69891</v>
      </c>
      <c r="J86">
        <f>SUM('1991 1-1 estudios detallados'!W96:AA96)</f>
        <v>3529</v>
      </c>
      <c r="K86">
        <f>SUM('1991 1-1 estudios detallados'!AB96:AH96)</f>
        <v>1198</v>
      </c>
      <c r="L86">
        <f>'1991 1-1 estudios detallados'!AI96</f>
        <v>0</v>
      </c>
      <c r="M86">
        <f t="shared" si="3"/>
        <v>93483</v>
      </c>
    </row>
    <row r="87" spans="1:13" ht="12.75">
      <c r="A87">
        <v>82</v>
      </c>
      <c r="B87">
        <f>(-1)*'1991 1-1 estudios detallados'!C97</f>
        <v>-4248</v>
      </c>
      <c r="C87">
        <f>(-1)*(SUM('1991 1-1 estudios detallados'!D97:E97))</f>
        <v>-39947</v>
      </c>
      <c r="D87">
        <f>(-1)*(SUM('1991 1-1 estudios detallados'!F97:J97))</f>
        <v>-2954</v>
      </c>
      <c r="E87">
        <f>(-1)*(SUM('1991 1-1 estudios detallados'!K97:Q97))</f>
        <v>-1988</v>
      </c>
      <c r="F87">
        <f>(-1)*('1991 1-1 estudios detallados'!R97)</f>
        <v>0</v>
      </c>
      <c r="G87">
        <f t="shared" si="2"/>
        <v>-49137</v>
      </c>
      <c r="H87">
        <f>'1991 1-1 estudios detallados'!T97</f>
        <v>17437</v>
      </c>
      <c r="I87">
        <f>SUM('1991 1-1 estudios detallados'!U97:V97)</f>
        <v>62005</v>
      </c>
      <c r="J87">
        <f>SUM('1991 1-1 estudios detallados'!W97:AA97)</f>
        <v>3066</v>
      </c>
      <c r="K87">
        <f>SUM('1991 1-1 estudios detallados'!AB97:AH97)</f>
        <v>999</v>
      </c>
      <c r="L87">
        <f>'1991 1-1 estudios detallados'!AI97</f>
        <v>0</v>
      </c>
      <c r="M87">
        <f t="shared" si="3"/>
        <v>83507</v>
      </c>
    </row>
    <row r="88" spans="1:13" ht="12.75">
      <c r="A88">
        <v>83</v>
      </c>
      <c r="B88">
        <f>(-1)*'1991 1-1 estudios detallados'!C98</f>
        <v>-3881</v>
      </c>
      <c r="C88">
        <f>(-1)*(SUM('1991 1-1 estudios detallados'!D98:E98))</f>
        <v>-33397</v>
      </c>
      <c r="D88">
        <f>(-1)*(SUM('1991 1-1 estudios detallados'!F98:J98))</f>
        <v>-2494</v>
      </c>
      <c r="E88">
        <f>(-1)*(SUM('1991 1-1 estudios detallados'!K98:Q98))</f>
        <v>-1758</v>
      </c>
      <c r="F88">
        <f>(-1)*('1991 1-1 estudios detallados'!R98)</f>
        <v>0</v>
      </c>
      <c r="G88">
        <f t="shared" si="2"/>
        <v>-41530</v>
      </c>
      <c r="H88">
        <f>'1991 1-1 estudios detallados'!T98</f>
        <v>15960</v>
      </c>
      <c r="I88">
        <f>SUM('1991 1-1 estudios detallados'!U98:V98)</f>
        <v>54817</v>
      </c>
      <c r="J88">
        <f>SUM('1991 1-1 estudios detallados'!W98:AA98)</f>
        <v>2698</v>
      </c>
      <c r="K88">
        <f>SUM('1991 1-1 estudios detallados'!AB98:AH98)</f>
        <v>848</v>
      </c>
      <c r="L88">
        <f>'1991 1-1 estudios detallados'!AI98</f>
        <v>0</v>
      </c>
      <c r="M88">
        <f t="shared" si="3"/>
        <v>74323</v>
      </c>
    </row>
    <row r="89" spans="1:13" ht="12.75">
      <c r="A89">
        <v>84</v>
      </c>
      <c r="B89">
        <f>(-1)*'1991 1-1 estudios detallados'!C99</f>
        <v>-3214</v>
      </c>
      <c r="C89">
        <f>(-1)*(SUM('1991 1-1 estudios detallados'!D99:E99))</f>
        <v>-28161</v>
      </c>
      <c r="D89">
        <f>(-1)*(SUM('1991 1-1 estudios detallados'!F99:J99))</f>
        <v>-2026</v>
      </c>
      <c r="E89">
        <f>(-1)*(SUM('1991 1-1 estudios detallados'!K99:Q99))</f>
        <v>-1436</v>
      </c>
      <c r="F89">
        <f>(-1)*('1991 1-1 estudios detallados'!R99)</f>
        <v>0</v>
      </c>
      <c r="G89">
        <f t="shared" si="2"/>
        <v>-34837</v>
      </c>
      <c r="H89">
        <f>'1991 1-1 estudios detallados'!T99</f>
        <v>14021</v>
      </c>
      <c r="I89">
        <f>SUM('1991 1-1 estudios detallados'!U99:V99)</f>
        <v>48084</v>
      </c>
      <c r="J89">
        <f>SUM('1991 1-1 estudios detallados'!W99:AA99)</f>
        <v>2303</v>
      </c>
      <c r="K89">
        <f>SUM('1991 1-1 estudios detallados'!AB99:AH99)</f>
        <v>770</v>
      </c>
      <c r="L89">
        <f>'1991 1-1 estudios detallados'!AI99</f>
        <v>0</v>
      </c>
      <c r="M89">
        <f t="shared" si="3"/>
        <v>65178</v>
      </c>
    </row>
    <row r="90" spans="1:13" ht="12.75">
      <c r="A90">
        <v>85</v>
      </c>
      <c r="B90">
        <f>(-1)*'1991 1-1 estudios detallados'!C100</f>
        <v>-2908</v>
      </c>
      <c r="C90">
        <f>(-1)*(SUM('1991 1-1 estudios detallados'!D100:E100))</f>
        <v>-24234</v>
      </c>
      <c r="D90">
        <f>(-1)*(SUM('1991 1-1 estudios detallados'!F100:J100))</f>
        <v>-1743</v>
      </c>
      <c r="E90">
        <f>(-1)*(SUM('1991 1-1 estudios detallados'!K100:Q100))</f>
        <v>-1137</v>
      </c>
      <c r="F90">
        <f>(-1)*('1991 1-1 estudios detallados'!R100)</f>
        <v>0</v>
      </c>
      <c r="G90">
        <f t="shared" si="2"/>
        <v>-30022</v>
      </c>
      <c r="H90">
        <f>'1991 1-1 estudios detallados'!T100</f>
        <v>12579</v>
      </c>
      <c r="I90">
        <f>SUM('1991 1-1 estudios detallados'!U100:V100)</f>
        <v>42431</v>
      </c>
      <c r="J90">
        <f>SUM('1991 1-1 estudios detallados'!W100:AA100)</f>
        <v>2078</v>
      </c>
      <c r="K90">
        <f>SUM('1991 1-1 estudios detallados'!AB100:AH100)</f>
        <v>657</v>
      </c>
      <c r="L90">
        <f>'1991 1-1 estudios detallados'!AI100</f>
        <v>0</v>
      </c>
      <c r="M90">
        <f t="shared" si="3"/>
        <v>57745</v>
      </c>
    </row>
    <row r="91" spans="1:13" ht="12.75">
      <c r="A91">
        <v>86</v>
      </c>
      <c r="B91">
        <f>(-1)*'1991 1-1 estudios detallados'!C101</f>
        <v>-2436</v>
      </c>
      <c r="C91">
        <f>(-1)*(SUM('1991 1-1 estudios detallados'!D101:E101))</f>
        <v>-18912</v>
      </c>
      <c r="D91">
        <f>(-1)*(SUM('1991 1-1 estudios detallados'!F101:J101))</f>
        <v>-1373</v>
      </c>
      <c r="E91">
        <f>(-1)*(SUM('1991 1-1 estudios detallados'!K101:Q101))</f>
        <v>-960</v>
      </c>
      <c r="F91">
        <f>(-1)*('1991 1-1 estudios detallados'!R101)</f>
        <v>0</v>
      </c>
      <c r="G91">
        <f t="shared" si="2"/>
        <v>-23681</v>
      </c>
      <c r="H91">
        <f>'1991 1-1 estudios detallados'!T101</f>
        <v>10960</v>
      </c>
      <c r="I91">
        <f>SUM('1991 1-1 estudios detallados'!U101:V101)</f>
        <v>35151</v>
      </c>
      <c r="J91">
        <f>SUM('1991 1-1 estudios detallados'!W101:AA101)</f>
        <v>1728</v>
      </c>
      <c r="K91">
        <f>SUM('1991 1-1 estudios detallados'!AB101:AH101)</f>
        <v>527</v>
      </c>
      <c r="L91">
        <f>'1991 1-1 estudios detallados'!AI101</f>
        <v>0</v>
      </c>
      <c r="M91">
        <f t="shared" si="3"/>
        <v>48366</v>
      </c>
    </row>
    <row r="92" spans="1:13" ht="12.75">
      <c r="A92">
        <v>87</v>
      </c>
      <c r="B92">
        <f>(-1)*'1991 1-1 estudios detallados'!C102</f>
        <v>-2072</v>
      </c>
      <c r="C92">
        <f>(-1)*(SUM('1991 1-1 estudios detallados'!D102:E102))</f>
        <v>-15825</v>
      </c>
      <c r="D92">
        <f>(-1)*(SUM('1991 1-1 estudios detallados'!F102:J102))</f>
        <v>-1146</v>
      </c>
      <c r="E92">
        <f>(-1)*(SUM('1991 1-1 estudios detallados'!K102:Q102))</f>
        <v>-798</v>
      </c>
      <c r="F92">
        <f>(-1)*('1991 1-1 estudios detallados'!R102)</f>
        <v>0</v>
      </c>
      <c r="G92">
        <f t="shared" si="2"/>
        <v>-19841</v>
      </c>
      <c r="H92">
        <f>'1991 1-1 estudios detallados'!T102</f>
        <v>9359</v>
      </c>
      <c r="I92">
        <f>SUM('1991 1-1 estudios detallados'!U102:V102)</f>
        <v>29966</v>
      </c>
      <c r="J92">
        <f>SUM('1991 1-1 estudios detallados'!W102:AA102)</f>
        <v>1442</v>
      </c>
      <c r="K92">
        <f>SUM('1991 1-1 estudios detallados'!AB102:AH102)</f>
        <v>442</v>
      </c>
      <c r="L92">
        <f>'1991 1-1 estudios detallados'!AI102</f>
        <v>0</v>
      </c>
      <c r="M92">
        <f t="shared" si="3"/>
        <v>41209</v>
      </c>
    </row>
    <row r="93" spans="1:13" ht="12.75">
      <c r="A93">
        <v>88</v>
      </c>
      <c r="B93">
        <f>(-1)*'1991 1-1 estudios detallados'!C103</f>
        <v>-1704</v>
      </c>
      <c r="C93">
        <f>(-1)*(SUM('1991 1-1 estudios detallados'!D103:E103))</f>
        <v>-12784</v>
      </c>
      <c r="D93">
        <f>(-1)*(SUM('1991 1-1 estudios detallados'!F103:J103))</f>
        <v>-982</v>
      </c>
      <c r="E93">
        <f>(-1)*(SUM('1991 1-1 estudios detallados'!K103:Q103))</f>
        <v>-649</v>
      </c>
      <c r="F93">
        <f>(-1)*('1991 1-1 estudios detallados'!R103)</f>
        <v>0</v>
      </c>
      <c r="G93">
        <f t="shared" si="2"/>
        <v>-16119</v>
      </c>
      <c r="H93">
        <f>'1991 1-1 estudios detallados'!T103</f>
        <v>8067</v>
      </c>
      <c r="I93">
        <f>SUM('1991 1-1 estudios detallados'!U103:V103)</f>
        <v>25265</v>
      </c>
      <c r="J93">
        <f>SUM('1991 1-1 estudios detallados'!W103:AA103)</f>
        <v>1246</v>
      </c>
      <c r="K93">
        <f>SUM('1991 1-1 estudios detallados'!AB103:AH103)</f>
        <v>363</v>
      </c>
      <c r="L93">
        <f>'1991 1-1 estudios detallados'!AI103</f>
        <v>0</v>
      </c>
      <c r="M93">
        <f t="shared" si="3"/>
        <v>34941</v>
      </c>
    </row>
    <row r="94" spans="1:13" ht="12.75">
      <c r="A94">
        <v>89</v>
      </c>
      <c r="B94">
        <f>(-1)*'1991 1-1 estudios detallados'!C104</f>
        <v>-1432</v>
      </c>
      <c r="C94">
        <f>(-1)*(SUM('1991 1-1 estudios detallados'!D104:E104))</f>
        <v>-9463</v>
      </c>
      <c r="D94">
        <f>(-1)*(SUM('1991 1-1 estudios detallados'!F104:J104))</f>
        <v>-718</v>
      </c>
      <c r="E94">
        <f>(-1)*(SUM('1991 1-1 estudios detallados'!K104:Q104))</f>
        <v>-510</v>
      </c>
      <c r="F94">
        <f>(-1)*('1991 1-1 estudios detallados'!R104)</f>
        <v>0</v>
      </c>
      <c r="G94">
        <f t="shared" si="2"/>
        <v>-12123</v>
      </c>
      <c r="H94">
        <f>'1991 1-1 estudios detallados'!T104</f>
        <v>6387</v>
      </c>
      <c r="I94">
        <f>SUM('1991 1-1 estudios detallados'!U104:V104)</f>
        <v>18951</v>
      </c>
      <c r="J94">
        <f>SUM('1991 1-1 estudios detallados'!W104:AA104)</f>
        <v>960</v>
      </c>
      <c r="K94">
        <f>SUM('1991 1-1 estudios detallados'!AB104:AH104)</f>
        <v>301</v>
      </c>
      <c r="L94">
        <f>'1991 1-1 estudios detallados'!AI104</f>
        <v>0</v>
      </c>
      <c r="M94">
        <f t="shared" si="3"/>
        <v>26599</v>
      </c>
    </row>
    <row r="95" spans="1:13" ht="12.75">
      <c r="A95">
        <v>90</v>
      </c>
      <c r="B95">
        <f>(-1)*'1991 1-1 estudios detallados'!C105</f>
        <v>-1130</v>
      </c>
      <c r="C95">
        <f>(-1)*(SUM('1991 1-1 estudios detallados'!D105:E105))</f>
        <v>-7301</v>
      </c>
      <c r="D95">
        <f>(-1)*(SUM('1991 1-1 estudios detallados'!F105:J105))</f>
        <v>-536</v>
      </c>
      <c r="E95">
        <f>(-1)*(SUM('1991 1-1 estudios detallados'!K105:Q105))</f>
        <v>-371</v>
      </c>
      <c r="F95">
        <f>(-1)*('1991 1-1 estudios detallados'!R105)</f>
        <v>0</v>
      </c>
      <c r="G95">
        <f t="shared" si="2"/>
        <v>-9338</v>
      </c>
      <c r="H95">
        <f>'1991 1-1 estudios detallados'!T105</f>
        <v>5370</v>
      </c>
      <c r="I95">
        <f>SUM('1991 1-1 estudios detallados'!U105:V105)</f>
        <v>16471</v>
      </c>
      <c r="J95">
        <f>SUM('1991 1-1 estudios detallados'!W105:AA105)</f>
        <v>850</v>
      </c>
      <c r="K95">
        <f>SUM('1991 1-1 estudios detallados'!AB105:AH105)</f>
        <v>281</v>
      </c>
      <c r="L95">
        <f>'1991 1-1 estudios detallados'!AI105</f>
        <v>0</v>
      </c>
      <c r="M95">
        <f t="shared" si="3"/>
        <v>22972</v>
      </c>
    </row>
    <row r="96" spans="1:13" ht="12.75">
      <c r="A96">
        <v>91</v>
      </c>
      <c r="B96">
        <f>(-1)*'1991 1-1 estudios detallados'!C106</f>
        <v>-780</v>
      </c>
      <c r="C96">
        <f>(-1)*(SUM('1991 1-1 estudios detallados'!D106:E106))</f>
        <v>-4830</v>
      </c>
      <c r="D96">
        <f>(-1)*(SUM('1991 1-1 estudios detallados'!F106:J106))</f>
        <v>-362</v>
      </c>
      <c r="E96">
        <f>(-1)*(SUM('1991 1-1 estudios detallados'!K106:Q106))</f>
        <v>-236</v>
      </c>
      <c r="F96">
        <f>(-1)*('1991 1-1 estudios detallados'!R106)</f>
        <v>0</v>
      </c>
      <c r="G96">
        <f t="shared" si="2"/>
        <v>-6208</v>
      </c>
      <c r="H96">
        <f>'1991 1-1 estudios detallados'!T106</f>
        <v>3668</v>
      </c>
      <c r="I96">
        <f>SUM('1991 1-1 estudios detallados'!U106:V106)</f>
        <v>10722</v>
      </c>
      <c r="J96">
        <f>SUM('1991 1-1 estudios detallados'!W106:AA106)</f>
        <v>492</v>
      </c>
      <c r="K96">
        <f>SUM('1991 1-1 estudios detallados'!AB106:AH106)</f>
        <v>195</v>
      </c>
      <c r="L96">
        <f>'1991 1-1 estudios detallados'!AI106</f>
        <v>0</v>
      </c>
      <c r="M96">
        <f t="shared" si="3"/>
        <v>15077</v>
      </c>
    </row>
    <row r="97" spans="1:13" ht="12.75">
      <c r="A97">
        <v>92</v>
      </c>
      <c r="B97">
        <f>(-1)*'1991 1-1 estudios detallados'!C107</f>
        <v>-531</v>
      </c>
      <c r="C97">
        <f>(-1)*(SUM('1991 1-1 estudios detallados'!D107:E107))</f>
        <v>-3333</v>
      </c>
      <c r="D97">
        <f>(-1)*(SUM('1991 1-1 estudios detallados'!F107:J107))</f>
        <v>-239</v>
      </c>
      <c r="E97">
        <f>(-1)*(SUM('1991 1-1 estudios detallados'!K107:Q107))</f>
        <v>-196</v>
      </c>
      <c r="F97">
        <f>(-1)*('1991 1-1 estudios detallados'!R107)</f>
        <v>0</v>
      </c>
      <c r="G97">
        <f t="shared" si="2"/>
        <v>-4299</v>
      </c>
      <c r="H97">
        <f>'1991 1-1 estudios detallados'!T107</f>
        <v>2528</v>
      </c>
      <c r="I97">
        <f>SUM('1991 1-1 estudios detallados'!U107:V107)</f>
        <v>7569</v>
      </c>
      <c r="J97">
        <f>SUM('1991 1-1 estudios detallados'!W107:AA107)</f>
        <v>343</v>
      </c>
      <c r="K97">
        <f>SUM('1991 1-1 estudios detallados'!AB107:AH107)</f>
        <v>148</v>
      </c>
      <c r="L97">
        <f>'1991 1-1 estudios detallados'!AI107</f>
        <v>0</v>
      </c>
      <c r="M97">
        <f t="shared" si="3"/>
        <v>10588</v>
      </c>
    </row>
    <row r="98" spans="1:13" ht="12.75">
      <c r="A98">
        <v>93</v>
      </c>
      <c r="B98">
        <f>(-1)*'1991 1-1 estudios detallados'!C108</f>
        <v>-348</v>
      </c>
      <c r="C98">
        <f>(-1)*(SUM('1991 1-1 estudios detallados'!D108:E108))</f>
        <v>-2379</v>
      </c>
      <c r="D98">
        <f>(-1)*(SUM('1991 1-1 estudios detallados'!F108:J108))</f>
        <v>-190</v>
      </c>
      <c r="E98">
        <f>(-1)*(SUM('1991 1-1 estudios detallados'!K108:Q108))</f>
        <v>-146</v>
      </c>
      <c r="F98">
        <f>(-1)*('1991 1-1 estudios detallados'!R108)</f>
        <v>0</v>
      </c>
      <c r="G98">
        <f t="shared" si="2"/>
        <v>-3063</v>
      </c>
      <c r="H98">
        <f>'1991 1-1 estudios detallados'!T108</f>
        <v>1997</v>
      </c>
      <c r="I98">
        <f>SUM('1991 1-1 estudios detallados'!U108:V108)</f>
        <v>5601</v>
      </c>
      <c r="J98">
        <f>SUM('1991 1-1 estudios detallados'!W108:AA108)</f>
        <v>284</v>
      </c>
      <c r="K98">
        <f>SUM('1991 1-1 estudios detallados'!AB108:AH108)</f>
        <v>104</v>
      </c>
      <c r="L98">
        <f>'1991 1-1 estudios detallados'!AI108</f>
        <v>0</v>
      </c>
      <c r="M98">
        <f t="shared" si="3"/>
        <v>7986</v>
      </c>
    </row>
    <row r="99" spans="1:13" ht="12.75">
      <c r="A99">
        <v>94</v>
      </c>
      <c r="B99">
        <f>(-1)*'1991 1-1 estudios detallados'!C109</f>
        <v>-290</v>
      </c>
      <c r="C99">
        <f>(-1)*(SUM('1991 1-1 estudios detallados'!D109:E109))</f>
        <v>-1782</v>
      </c>
      <c r="D99">
        <f>(-1)*(SUM('1991 1-1 estudios detallados'!F109:J109))</f>
        <v>-144</v>
      </c>
      <c r="E99">
        <f>(-1)*(SUM('1991 1-1 estudios detallados'!K109:Q109))</f>
        <v>-78</v>
      </c>
      <c r="F99">
        <f>(-1)*('1991 1-1 estudios detallados'!R109)</f>
        <v>0</v>
      </c>
      <c r="G99">
        <f t="shared" si="2"/>
        <v>-2294</v>
      </c>
      <c r="H99">
        <f>'1991 1-1 estudios detallados'!T109</f>
        <v>1654</v>
      </c>
      <c r="I99">
        <f>SUM('1991 1-1 estudios detallados'!U109:V109)</f>
        <v>4299</v>
      </c>
      <c r="J99">
        <f>SUM('1991 1-1 estudios detallados'!W109:AA109)</f>
        <v>202</v>
      </c>
      <c r="K99">
        <f>SUM('1991 1-1 estudios detallados'!AB109:AH109)</f>
        <v>74</v>
      </c>
      <c r="L99">
        <f>'1991 1-1 estudios detallados'!AI109</f>
        <v>0</v>
      </c>
      <c r="M99">
        <f t="shared" si="3"/>
        <v>6229</v>
      </c>
    </row>
    <row r="100" spans="1:13" ht="12.75">
      <c r="A100">
        <v>95</v>
      </c>
      <c r="B100">
        <f>(-1)*'1991 1-1 estudios detallados'!C110</f>
        <v>-218</v>
      </c>
      <c r="C100">
        <f>(-1)*(SUM('1991 1-1 estudios detallados'!D110:E110))</f>
        <v>-1203</v>
      </c>
      <c r="D100">
        <f>(-1)*(SUM('1991 1-1 estudios detallados'!F110:J110))</f>
        <v>-79</v>
      </c>
      <c r="E100">
        <f>(-1)*(SUM('1991 1-1 estudios detallados'!K110:Q110))</f>
        <v>-78</v>
      </c>
      <c r="F100">
        <f>(-1)*('1991 1-1 estudios detallados'!R110)</f>
        <v>0</v>
      </c>
      <c r="G100">
        <f t="shared" si="2"/>
        <v>-1578</v>
      </c>
      <c r="H100">
        <f>'1991 1-1 estudios detallados'!T110</f>
        <v>1147</v>
      </c>
      <c r="I100">
        <f>SUM('1991 1-1 estudios detallados'!U110:V110)</f>
        <v>3009</v>
      </c>
      <c r="J100">
        <f>SUM('1991 1-1 estudios detallados'!W110:AA110)</f>
        <v>162</v>
      </c>
      <c r="K100">
        <f>SUM('1991 1-1 estudios detallados'!AB110:AH110)</f>
        <v>56</v>
      </c>
      <c r="L100">
        <f>'1991 1-1 estudios detallados'!AI110</f>
        <v>0</v>
      </c>
      <c r="M100">
        <f t="shared" si="3"/>
        <v>4374</v>
      </c>
    </row>
    <row r="101" spans="1:13" ht="12.75">
      <c r="A101">
        <v>96</v>
      </c>
      <c r="B101">
        <f>(-1)*'1991 1-1 estudios detallados'!C111</f>
        <v>-131</v>
      </c>
      <c r="C101">
        <f>(-1)*(SUM('1991 1-1 estudios detallados'!D111:E111))</f>
        <v>-730</v>
      </c>
      <c r="D101">
        <f>(-1)*(SUM('1991 1-1 estudios detallados'!F111:J111))</f>
        <v>-62</v>
      </c>
      <c r="E101">
        <f>(-1)*(SUM('1991 1-1 estudios detallados'!K111:Q111))</f>
        <v>-48</v>
      </c>
      <c r="F101">
        <f>(-1)*('1991 1-1 estudios detallados'!R111)</f>
        <v>0</v>
      </c>
      <c r="G101">
        <f t="shared" si="2"/>
        <v>-971</v>
      </c>
      <c r="H101">
        <f>'1991 1-1 estudios detallados'!T111</f>
        <v>821</v>
      </c>
      <c r="I101">
        <f>SUM('1991 1-1 estudios detallados'!U111:V111)</f>
        <v>1992</v>
      </c>
      <c r="J101">
        <f>SUM('1991 1-1 estudios detallados'!W111:AA111)</f>
        <v>106</v>
      </c>
      <c r="K101">
        <f>SUM('1991 1-1 estudios detallados'!AB111:AH111)</f>
        <v>36</v>
      </c>
      <c r="L101">
        <f>'1991 1-1 estudios detallados'!AI111</f>
        <v>0</v>
      </c>
      <c r="M101">
        <f t="shared" si="3"/>
        <v>2955</v>
      </c>
    </row>
    <row r="102" spans="1:13" ht="12.75">
      <c r="A102">
        <v>97</v>
      </c>
      <c r="B102">
        <f>(-1)*'1991 1-1 estudios detallados'!C112</f>
        <v>-96</v>
      </c>
      <c r="C102">
        <f>(-1)*(SUM('1991 1-1 estudios detallados'!D112:E112))</f>
        <v>-488</v>
      </c>
      <c r="D102">
        <f>(-1)*(SUM('1991 1-1 estudios detallados'!F112:J112))</f>
        <v>-29</v>
      </c>
      <c r="E102">
        <f>(-1)*(SUM('1991 1-1 estudios detallados'!K112:Q112))</f>
        <v>-32</v>
      </c>
      <c r="F102">
        <f>(-1)*('1991 1-1 estudios detallados'!R112)</f>
        <v>0</v>
      </c>
      <c r="G102">
        <f t="shared" si="2"/>
        <v>-645</v>
      </c>
      <c r="H102">
        <f>'1991 1-1 estudios detallados'!T112</f>
        <v>514</v>
      </c>
      <c r="I102">
        <f>SUM('1991 1-1 estudios detallados'!U112:V112)</f>
        <v>1269</v>
      </c>
      <c r="J102">
        <f>SUM('1991 1-1 estudios detallados'!W112:AA112)</f>
        <v>59</v>
      </c>
      <c r="K102">
        <f>SUM('1991 1-1 estudios detallados'!AB112:AH112)</f>
        <v>26</v>
      </c>
      <c r="L102">
        <f>'1991 1-1 estudios detallados'!AI112</f>
        <v>0</v>
      </c>
      <c r="M102">
        <f t="shared" si="3"/>
        <v>1868</v>
      </c>
    </row>
    <row r="103" spans="1:13" ht="12.75">
      <c r="A103">
        <v>98</v>
      </c>
      <c r="B103">
        <f>(-1)*'1991 1-1 estudios detallados'!C113</f>
        <v>-63</v>
      </c>
      <c r="C103">
        <f>(-1)*(SUM('1991 1-1 estudios detallados'!D113:E113))</f>
        <v>-309</v>
      </c>
      <c r="D103">
        <f>(-1)*(SUM('1991 1-1 estudios detallados'!F113:J113))</f>
        <v>-25</v>
      </c>
      <c r="E103">
        <f>(-1)*(SUM('1991 1-1 estudios detallados'!K113:Q113))</f>
        <v>-19</v>
      </c>
      <c r="F103">
        <f>(-1)*('1991 1-1 estudios detallados'!R113)</f>
        <v>0</v>
      </c>
      <c r="G103">
        <f t="shared" si="2"/>
        <v>-416</v>
      </c>
      <c r="H103">
        <f>'1991 1-1 estudios detallados'!T113</f>
        <v>358</v>
      </c>
      <c r="I103">
        <f>SUM('1991 1-1 estudios detallados'!U113:V113)</f>
        <v>910</v>
      </c>
      <c r="J103">
        <f>SUM('1991 1-1 estudios detallados'!W113:AA113)</f>
        <v>46</v>
      </c>
      <c r="K103">
        <f>SUM('1991 1-1 estudios detallados'!AB113:AH113)</f>
        <v>20</v>
      </c>
      <c r="L103">
        <f>'1991 1-1 estudios detallados'!AI113</f>
        <v>0</v>
      </c>
      <c r="M103">
        <f t="shared" si="3"/>
        <v>1334</v>
      </c>
    </row>
    <row r="104" spans="1:13" ht="12.75">
      <c r="A104">
        <v>99</v>
      </c>
      <c r="B104">
        <f>(-1)*'1991 1-1 estudios detallados'!C114</f>
        <v>-37</v>
      </c>
      <c r="C104">
        <f>(-1)*(SUM('1991 1-1 estudios detallados'!D114:E114))</f>
        <v>-202</v>
      </c>
      <c r="D104">
        <f>(-1)*(SUM('1991 1-1 estudios detallados'!F114:J114))</f>
        <v>-15</v>
      </c>
      <c r="E104">
        <f>(-1)*(SUM('1991 1-1 estudios detallados'!K114:Q114))</f>
        <v>-6</v>
      </c>
      <c r="F104">
        <f>(-1)*('1991 1-1 estudios detallados'!R114)</f>
        <v>0</v>
      </c>
      <c r="G104">
        <f t="shared" si="2"/>
        <v>-260</v>
      </c>
      <c r="H104">
        <f>'1991 1-1 estudios detallados'!T114</f>
        <v>227</v>
      </c>
      <c r="I104">
        <f>SUM('1991 1-1 estudios detallados'!U114:V114)</f>
        <v>627</v>
      </c>
      <c r="J104">
        <f>SUM('1991 1-1 estudios detallados'!W114:AA114)</f>
        <v>30</v>
      </c>
      <c r="K104">
        <f>SUM('1991 1-1 estudios detallados'!AB114:AH114)</f>
        <v>6</v>
      </c>
      <c r="L104">
        <f>'1991 1-1 estudios detallados'!AI114</f>
        <v>0</v>
      </c>
      <c r="M104">
        <f t="shared" si="3"/>
        <v>890</v>
      </c>
    </row>
    <row r="105" spans="1:13" ht="12.75">
      <c r="A105" s="15" t="s">
        <v>137</v>
      </c>
      <c r="B105">
        <f>(-1)*'1991 1-1 estudios detallados'!C115</f>
        <v>-87</v>
      </c>
      <c r="C105">
        <f>(-1)*(SUM('1991 1-1 estudios detallados'!D115:E115))</f>
        <v>-470</v>
      </c>
      <c r="D105">
        <f>(-1)*(SUM('1991 1-1 estudios detallados'!F115:J115))</f>
        <v>-80</v>
      </c>
      <c r="E105">
        <f>(-1)*(SUM('1991 1-1 estudios detallados'!K115:Q115))</f>
        <v>-21</v>
      </c>
      <c r="F105">
        <f>(-1)*('1991 1-1 estudios detallados'!R115)</f>
        <v>0</v>
      </c>
      <c r="G105">
        <f t="shared" si="2"/>
        <v>-658</v>
      </c>
      <c r="H105">
        <f>'1991 1-1 estudios detallados'!T115</f>
        <v>525</v>
      </c>
      <c r="I105">
        <f>SUM('1991 1-1 estudios detallados'!U115:V115)</f>
        <v>1335</v>
      </c>
      <c r="J105">
        <f>SUM('1991 1-1 estudios detallados'!W115:AA115)</f>
        <v>104</v>
      </c>
      <c r="K105">
        <f>SUM('1991 1-1 estudios detallados'!AB115:AH115)</f>
        <v>29</v>
      </c>
      <c r="L105">
        <f>'1991 1-1 estudios detallados'!AI115</f>
        <v>0</v>
      </c>
      <c r="M105">
        <f t="shared" si="3"/>
        <v>1993</v>
      </c>
    </row>
    <row r="106" spans="1:13" ht="12.75">
      <c r="A106" s="15" t="s">
        <v>15</v>
      </c>
      <c r="B106">
        <f aca="true" t="shared" si="4" ref="B106:M106">SUM(B5:B105)</f>
        <v>-296691</v>
      </c>
      <c r="C106">
        <f t="shared" si="4"/>
        <v>-9059806</v>
      </c>
      <c r="D106">
        <f t="shared" si="4"/>
        <v>-6055488</v>
      </c>
      <c r="E106">
        <f t="shared" si="4"/>
        <v>-1253279</v>
      </c>
      <c r="F106">
        <f t="shared" si="4"/>
        <v>-2279067</v>
      </c>
      <c r="G106">
        <f t="shared" si="4"/>
        <v>-18944331</v>
      </c>
      <c r="H106">
        <f t="shared" si="4"/>
        <v>795206</v>
      </c>
      <c r="I106">
        <f t="shared" si="4"/>
        <v>9965908</v>
      </c>
      <c r="J106">
        <f t="shared" si="4"/>
        <v>5662265</v>
      </c>
      <c r="K106">
        <f t="shared" si="4"/>
        <v>1087663</v>
      </c>
      <c r="L106">
        <f t="shared" si="4"/>
        <v>2162624</v>
      </c>
      <c r="M106">
        <f t="shared" si="4"/>
        <v>19673666</v>
      </c>
    </row>
    <row r="108" spans="1:2" ht="12.75">
      <c r="A108" s="15" t="s">
        <v>141</v>
      </c>
      <c r="B108">
        <f>M106+(-1)*G106</f>
        <v>38617997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K105"/>
  <sheetViews>
    <sheetView zoomScalePageLayoutView="0" workbookViewId="0" topLeftCell="A1">
      <selection activeCell="E41" sqref="E41"/>
    </sheetView>
  </sheetViews>
  <sheetFormatPr defaultColWidth="11.421875" defaultRowHeight="12.75"/>
  <sheetData>
    <row r="2" ht="12.75">
      <c r="A2" s="15" t="s">
        <v>142</v>
      </c>
    </row>
    <row r="3" spans="1:7" ht="12.75">
      <c r="A3" s="15" t="s">
        <v>135</v>
      </c>
      <c r="G3" s="15" t="s">
        <v>140</v>
      </c>
    </row>
    <row r="4" spans="1:11" ht="12.75">
      <c r="A4" s="15" t="s">
        <v>136</v>
      </c>
      <c r="B4" s="28" t="s">
        <v>138</v>
      </c>
      <c r="C4" s="15" t="s">
        <v>200</v>
      </c>
      <c r="D4" s="15" t="s">
        <v>201</v>
      </c>
      <c r="E4" s="15" t="s">
        <v>205</v>
      </c>
      <c r="F4" s="15" t="s">
        <v>139</v>
      </c>
      <c r="G4" s="28" t="s">
        <v>138</v>
      </c>
      <c r="H4" s="15" t="s">
        <v>200</v>
      </c>
      <c r="I4" s="15" t="s">
        <v>201</v>
      </c>
      <c r="J4" s="15" t="s">
        <v>205</v>
      </c>
      <c r="K4" s="15" t="s">
        <v>139</v>
      </c>
    </row>
    <row r="5" spans="1:11" ht="12.75">
      <c r="A5">
        <v>0</v>
      </c>
      <c r="B5">
        <f>'1991 1-1 estudios agrupados'!B5*100/'1991 1-1 estudios agrupados'!$B$108</f>
        <v>0</v>
      </c>
      <c r="C5">
        <f>'1991 1-1 estudios agrupados'!C5*100/'1991 1-1 estudios agrupados'!$B$108</f>
        <v>0</v>
      </c>
      <c r="D5">
        <f>'1991 1-1 estudios agrupados'!D5*100/'1991 1-1 estudios agrupados'!$B$108</f>
        <v>0</v>
      </c>
      <c r="E5">
        <f>'1991 1-1 estudios agrupados'!E5*100/'1991 1-1 estudios agrupados'!$B$108</f>
        <v>0</v>
      </c>
      <c r="F5">
        <f>'1991 1-1 estudios agrupados'!F5*100/'1991 1-1 estudios agrupados'!$B$108</f>
        <v>-0.5160547296122064</v>
      </c>
      <c r="G5">
        <f>'1991 1-1 estudios agrupados'!H5*100/'1991 1-1 estudios agrupados'!$B$108</f>
        <v>0</v>
      </c>
      <c r="H5">
        <f>'1991 1-1 estudios agrupados'!I5*100/'1991 1-1 estudios agrupados'!$B$108</f>
        <v>0</v>
      </c>
      <c r="I5">
        <f>'1991 1-1 estudios agrupados'!J5*100/'1991 1-1 estudios agrupados'!$B$108</f>
        <v>0</v>
      </c>
      <c r="J5">
        <f>'1991 1-1 estudios agrupados'!K5*100/'1991 1-1 estudios agrupados'!$B$108</f>
        <v>0</v>
      </c>
      <c r="K5">
        <f>'1991 1-1 estudios agrupados'!L5*100/'1991 1-1 estudios agrupados'!$B$108</f>
        <v>0.488971502069359</v>
      </c>
    </row>
    <row r="6" spans="1:11" ht="12.75">
      <c r="A6">
        <v>1</v>
      </c>
      <c r="B6">
        <f>'1991 1-1 estudios agrupados'!B6*100/'1991 1-1 estudios agrupados'!$B$108</f>
        <v>0</v>
      </c>
      <c r="C6">
        <f>'1991 1-1 estudios agrupados'!C6*100/'1991 1-1 estudios agrupados'!$B$108</f>
        <v>0</v>
      </c>
      <c r="D6">
        <f>'1991 1-1 estudios agrupados'!D6*100/'1991 1-1 estudios agrupados'!$B$108</f>
        <v>0</v>
      </c>
      <c r="E6">
        <f>'1991 1-1 estudios agrupados'!E6*100/'1991 1-1 estudios agrupados'!$B$108</f>
        <v>0</v>
      </c>
      <c r="F6">
        <f>'1991 1-1 estudios agrupados'!F6*100/'1991 1-1 estudios agrupados'!$B$108</f>
        <v>-0.5242970006963333</v>
      </c>
      <c r="G6">
        <f>'1991 1-1 estudios agrupados'!H6*100/'1991 1-1 estudios agrupados'!$B$108</f>
        <v>0</v>
      </c>
      <c r="H6">
        <f>'1991 1-1 estudios agrupados'!I6*100/'1991 1-1 estudios agrupados'!$B$108</f>
        <v>0</v>
      </c>
      <c r="I6">
        <f>'1991 1-1 estudios agrupados'!J6*100/'1991 1-1 estudios agrupados'!$B$108</f>
        <v>0</v>
      </c>
      <c r="J6">
        <f>'1991 1-1 estudios agrupados'!K6*100/'1991 1-1 estudios agrupados'!$B$108</f>
        <v>0</v>
      </c>
      <c r="K6">
        <f>'1991 1-1 estudios agrupados'!L6*100/'1991 1-1 estudios agrupados'!$B$108</f>
        <v>0.4956963459290755</v>
      </c>
    </row>
    <row r="7" spans="1:11" ht="12.75">
      <c r="A7">
        <v>2</v>
      </c>
      <c r="B7">
        <f>'1991 1-1 estudios agrupados'!B7*100/'1991 1-1 estudios agrupados'!$B$108</f>
        <v>0</v>
      </c>
      <c r="C7">
        <f>'1991 1-1 estudios agrupados'!C7*100/'1991 1-1 estudios agrupados'!$B$108</f>
        <v>0</v>
      </c>
      <c r="D7">
        <f>'1991 1-1 estudios agrupados'!D7*100/'1991 1-1 estudios agrupados'!$B$108</f>
        <v>0</v>
      </c>
      <c r="E7">
        <f>'1991 1-1 estudios agrupados'!E7*100/'1991 1-1 estudios agrupados'!$B$108</f>
        <v>0</v>
      </c>
      <c r="F7">
        <f>'1991 1-1 estudios agrupados'!F7*100/'1991 1-1 estudios agrupados'!$B$108</f>
        <v>-0.5252965346700917</v>
      </c>
      <c r="G7">
        <f>'1991 1-1 estudios agrupados'!H7*100/'1991 1-1 estudios agrupados'!$B$108</f>
        <v>0</v>
      </c>
      <c r="H7">
        <f>'1991 1-1 estudios agrupados'!I7*100/'1991 1-1 estudios agrupados'!$B$108</f>
        <v>0</v>
      </c>
      <c r="I7">
        <f>'1991 1-1 estudios agrupados'!J7*100/'1991 1-1 estudios agrupados'!$B$108</f>
        <v>0</v>
      </c>
      <c r="J7">
        <f>'1991 1-1 estudios agrupados'!K7*100/'1991 1-1 estudios agrupados'!$B$108</f>
        <v>0</v>
      </c>
      <c r="K7">
        <f>'1991 1-1 estudios agrupados'!L7*100/'1991 1-1 estudios agrupados'!$B$108</f>
        <v>0.4969884895894523</v>
      </c>
    </row>
    <row r="8" spans="1:11" ht="12.75">
      <c r="A8">
        <v>3</v>
      </c>
      <c r="B8">
        <f>'1991 1-1 estudios agrupados'!B8*100/'1991 1-1 estudios agrupados'!$B$108</f>
        <v>0</v>
      </c>
      <c r="C8">
        <f>'1991 1-1 estudios agrupados'!C8*100/'1991 1-1 estudios agrupados'!$B$108</f>
        <v>0</v>
      </c>
      <c r="D8">
        <f>'1991 1-1 estudios agrupados'!D8*100/'1991 1-1 estudios agrupados'!$B$108</f>
        <v>0</v>
      </c>
      <c r="E8">
        <f>'1991 1-1 estudios agrupados'!E8*100/'1991 1-1 estudios agrupados'!$B$108</f>
        <v>0</v>
      </c>
      <c r="F8">
        <f>'1991 1-1 estudios agrupados'!F8*100/'1991 1-1 estudios agrupados'!$B$108</f>
        <v>-0.5452406037527011</v>
      </c>
      <c r="G8">
        <f>'1991 1-1 estudios agrupados'!H8*100/'1991 1-1 estudios agrupados'!$B$108</f>
        <v>0</v>
      </c>
      <c r="H8">
        <f>'1991 1-1 estudios agrupados'!I8*100/'1991 1-1 estudios agrupados'!$B$108</f>
        <v>0</v>
      </c>
      <c r="I8">
        <f>'1991 1-1 estudios agrupados'!J8*100/'1991 1-1 estudios agrupados'!$B$108</f>
        <v>0</v>
      </c>
      <c r="J8">
        <f>'1991 1-1 estudios agrupados'!K8*100/'1991 1-1 estudios agrupados'!$B$108</f>
        <v>0</v>
      </c>
      <c r="K8">
        <f>'1991 1-1 estudios agrupados'!L8*100/'1991 1-1 estudios agrupados'!$B$108</f>
        <v>0.5163395709000651</v>
      </c>
    </row>
    <row r="9" spans="1:11" ht="12.75">
      <c r="A9">
        <v>4</v>
      </c>
      <c r="B9">
        <f>'1991 1-1 estudios agrupados'!B9*100/'1991 1-1 estudios agrupados'!$B$108</f>
        <v>0</v>
      </c>
      <c r="C9">
        <f>'1991 1-1 estudios agrupados'!C9*100/'1991 1-1 estudios agrupados'!$B$108</f>
        <v>0</v>
      </c>
      <c r="D9">
        <f>'1991 1-1 estudios agrupados'!D9*100/'1991 1-1 estudios agrupados'!$B$108</f>
        <v>0</v>
      </c>
      <c r="E9">
        <f>'1991 1-1 estudios agrupados'!E9*100/'1991 1-1 estudios agrupados'!$B$108</f>
        <v>0</v>
      </c>
      <c r="F9">
        <f>'1991 1-1 estudios agrupados'!F9*100/'1991 1-1 estudios agrupados'!$B$108</f>
        <v>-0.5586333232145624</v>
      </c>
      <c r="G9">
        <f>'1991 1-1 estudios agrupados'!H9*100/'1991 1-1 estudios agrupados'!$B$108</f>
        <v>0</v>
      </c>
      <c r="H9">
        <f>'1991 1-1 estudios agrupados'!I9*100/'1991 1-1 estudios agrupados'!$B$108</f>
        <v>0</v>
      </c>
      <c r="I9">
        <f>'1991 1-1 estudios agrupados'!J9*100/'1991 1-1 estudios agrupados'!$B$108</f>
        <v>0</v>
      </c>
      <c r="J9">
        <f>'1991 1-1 estudios agrupados'!K9*100/'1991 1-1 estudios agrupados'!$B$108</f>
        <v>0</v>
      </c>
      <c r="K9">
        <f>'1991 1-1 estudios agrupados'!L9*100/'1991 1-1 estudios agrupados'!$B$108</f>
        <v>0.5321016519836593</v>
      </c>
    </row>
    <row r="10" spans="1:11" ht="12.75">
      <c r="A10">
        <v>5</v>
      </c>
      <c r="B10">
        <f>'1991 1-1 estudios agrupados'!B10*100/'1991 1-1 estudios agrupados'!$B$108</f>
        <v>0</v>
      </c>
      <c r="C10">
        <f>'1991 1-1 estudios agrupados'!C10*100/'1991 1-1 estudios agrupados'!$B$108</f>
        <v>0</v>
      </c>
      <c r="D10">
        <f>'1991 1-1 estudios agrupados'!D10*100/'1991 1-1 estudios agrupados'!$B$108</f>
        <v>0</v>
      </c>
      <c r="E10">
        <f>'1991 1-1 estudios agrupados'!E10*100/'1991 1-1 estudios agrupados'!$B$108</f>
        <v>0</v>
      </c>
      <c r="F10">
        <f>'1991 1-1 estudios agrupados'!F10*100/'1991 1-1 estudios agrupados'!$B$108</f>
        <v>-0.5809571117839177</v>
      </c>
      <c r="G10">
        <f>'1991 1-1 estudios agrupados'!H10*100/'1991 1-1 estudios agrupados'!$B$108</f>
        <v>0</v>
      </c>
      <c r="H10">
        <f>'1991 1-1 estudios agrupados'!I10*100/'1991 1-1 estudios agrupados'!$B$108</f>
        <v>0</v>
      </c>
      <c r="I10">
        <f>'1991 1-1 estudios agrupados'!J10*100/'1991 1-1 estudios agrupados'!$B$108</f>
        <v>0</v>
      </c>
      <c r="J10">
        <f>'1991 1-1 estudios agrupados'!K10*100/'1991 1-1 estudios agrupados'!$B$108</f>
        <v>0</v>
      </c>
      <c r="K10">
        <f>'1991 1-1 estudios agrupados'!L10*100/'1991 1-1 estudios agrupados'!$B$108</f>
        <v>0.5507665247371581</v>
      </c>
    </row>
    <row r="11" spans="1:11" ht="12.75">
      <c r="A11">
        <v>6</v>
      </c>
      <c r="B11">
        <f>'1991 1-1 estudios agrupados'!B11*100/'1991 1-1 estudios agrupados'!$B$108</f>
        <v>0</v>
      </c>
      <c r="C11">
        <f>'1991 1-1 estudios agrupados'!C11*100/'1991 1-1 estudios agrupados'!$B$108</f>
        <v>0</v>
      </c>
      <c r="D11">
        <f>'1991 1-1 estudios agrupados'!D11*100/'1991 1-1 estudios agrupados'!$B$108</f>
        <v>0</v>
      </c>
      <c r="E11">
        <f>'1991 1-1 estudios agrupados'!E11*100/'1991 1-1 estudios agrupados'!$B$108</f>
        <v>0</v>
      </c>
      <c r="F11">
        <f>'1991 1-1 estudios agrupados'!F11*100/'1991 1-1 estudios agrupados'!$B$108</f>
        <v>-0.6256202257201481</v>
      </c>
      <c r="G11">
        <f>'1991 1-1 estudios agrupados'!H11*100/'1991 1-1 estudios agrupados'!$B$108</f>
        <v>0</v>
      </c>
      <c r="H11">
        <f>'1991 1-1 estudios agrupados'!I11*100/'1991 1-1 estudios agrupados'!$B$108</f>
        <v>0</v>
      </c>
      <c r="I11">
        <f>'1991 1-1 estudios agrupados'!J11*100/'1991 1-1 estudios agrupados'!$B$108</f>
        <v>0</v>
      </c>
      <c r="J11">
        <f>'1991 1-1 estudios agrupados'!K11*100/'1991 1-1 estudios agrupados'!$B$108</f>
        <v>0</v>
      </c>
      <c r="K11">
        <f>'1991 1-1 estudios agrupados'!L11*100/'1991 1-1 estudios agrupados'!$B$108</f>
        <v>0.5938448853263932</v>
      </c>
    </row>
    <row r="12" spans="1:11" ht="12.75">
      <c r="A12">
        <v>7</v>
      </c>
      <c r="B12">
        <f>'1991 1-1 estudios agrupados'!B12*100/'1991 1-1 estudios agrupados'!$B$108</f>
        <v>0</v>
      </c>
      <c r="C12">
        <f>'1991 1-1 estudios agrupados'!C12*100/'1991 1-1 estudios agrupados'!$B$108</f>
        <v>0</v>
      </c>
      <c r="D12">
        <f>'1991 1-1 estudios agrupados'!D12*100/'1991 1-1 estudios agrupados'!$B$108</f>
        <v>0</v>
      </c>
      <c r="E12">
        <f>'1991 1-1 estudios agrupados'!E12*100/'1991 1-1 estudios agrupados'!$B$108</f>
        <v>0</v>
      </c>
      <c r="F12">
        <f>'1991 1-1 estudios agrupados'!F12*100/'1991 1-1 estudios agrupados'!$B$108</f>
        <v>-0.6373712235774424</v>
      </c>
      <c r="G12">
        <f>'1991 1-1 estudios agrupados'!H12*100/'1991 1-1 estudios agrupados'!$B$108</f>
        <v>0</v>
      </c>
      <c r="H12">
        <f>'1991 1-1 estudios agrupados'!I12*100/'1991 1-1 estudios agrupados'!$B$108</f>
        <v>0</v>
      </c>
      <c r="I12">
        <f>'1991 1-1 estudios agrupados'!J12*100/'1991 1-1 estudios agrupados'!$B$108</f>
        <v>0</v>
      </c>
      <c r="J12">
        <f>'1991 1-1 estudios agrupados'!K12*100/'1991 1-1 estudios agrupados'!$B$108</f>
        <v>0</v>
      </c>
      <c r="K12">
        <f>'1991 1-1 estudios agrupados'!L12*100/'1991 1-1 estudios agrupados'!$B$108</f>
        <v>0.6080662339892978</v>
      </c>
    </row>
    <row r="13" spans="1:11" ht="12.75">
      <c r="A13">
        <v>8</v>
      </c>
      <c r="B13">
        <f>'1991 1-1 estudios agrupados'!B13*100/'1991 1-1 estudios agrupados'!$B$108</f>
        <v>0</v>
      </c>
      <c r="C13">
        <f>'1991 1-1 estudios agrupados'!C13*100/'1991 1-1 estudios agrupados'!$B$108</f>
        <v>0</v>
      </c>
      <c r="D13">
        <f>'1991 1-1 estudios agrupados'!D13*100/'1991 1-1 estudios agrupados'!$B$108</f>
        <v>0</v>
      </c>
      <c r="E13">
        <f>'1991 1-1 estudios agrupados'!E13*100/'1991 1-1 estudios agrupados'!$B$108</f>
        <v>0</v>
      </c>
      <c r="F13">
        <f>'1991 1-1 estudios agrupados'!F13*100/'1991 1-1 estudios agrupados'!$B$108</f>
        <v>-0.6810503403374338</v>
      </c>
      <c r="G13">
        <f>'1991 1-1 estudios agrupados'!H13*100/'1991 1-1 estudios agrupados'!$B$108</f>
        <v>0</v>
      </c>
      <c r="H13">
        <f>'1991 1-1 estudios agrupados'!I13*100/'1991 1-1 estudios agrupados'!$B$108</f>
        <v>0</v>
      </c>
      <c r="I13">
        <f>'1991 1-1 estudios agrupados'!J13*100/'1991 1-1 estudios agrupados'!$B$108</f>
        <v>0</v>
      </c>
      <c r="J13">
        <f>'1991 1-1 estudios agrupados'!K13*100/'1991 1-1 estudios agrupados'!$B$108</f>
        <v>0</v>
      </c>
      <c r="K13">
        <f>'1991 1-1 estudios agrupados'!L13*100/'1991 1-1 estudios agrupados'!$B$108</f>
        <v>0.6454892002814129</v>
      </c>
    </row>
    <row r="14" spans="1:11" ht="12.75">
      <c r="A14">
        <v>9</v>
      </c>
      <c r="B14">
        <f>'1991 1-1 estudios agrupados'!B14*100/'1991 1-1 estudios agrupados'!$B$108</f>
        <v>0</v>
      </c>
      <c r="C14">
        <f>'1991 1-1 estudios agrupados'!C14*100/'1991 1-1 estudios agrupados'!$B$108</f>
        <v>0</v>
      </c>
      <c r="D14">
        <f>'1991 1-1 estudios agrupados'!D14*100/'1991 1-1 estudios agrupados'!$B$108</f>
        <v>0</v>
      </c>
      <c r="E14">
        <f>'1991 1-1 estudios agrupados'!E14*100/'1991 1-1 estudios agrupados'!$B$108</f>
        <v>0</v>
      </c>
      <c r="F14">
        <f>'1991 1-1 estudios agrupados'!F14*100/'1991 1-1 estudios agrupados'!$B$108</f>
        <v>-0.707045992053912</v>
      </c>
      <c r="G14">
        <f>'1991 1-1 estudios agrupados'!H14*100/'1991 1-1 estudios agrupados'!$B$108</f>
        <v>0</v>
      </c>
      <c r="H14">
        <f>'1991 1-1 estudios agrupados'!I14*100/'1991 1-1 estudios agrupados'!$B$108</f>
        <v>0</v>
      </c>
      <c r="I14">
        <f>'1991 1-1 estudios agrupados'!J14*100/'1991 1-1 estudios agrupados'!$B$108</f>
        <v>0</v>
      </c>
      <c r="J14">
        <f>'1991 1-1 estudios agrupados'!K14*100/'1991 1-1 estudios agrupados'!$B$108</f>
        <v>0</v>
      </c>
      <c r="K14">
        <f>'1991 1-1 estudios agrupados'!L14*100/'1991 1-1 estudios agrupados'!$B$108</f>
        <v>0.6717774616845095</v>
      </c>
    </row>
    <row r="15" spans="1:11" ht="12.75">
      <c r="A15">
        <v>10</v>
      </c>
      <c r="B15">
        <f>'1991 1-1 estudios agrupados'!B15*100/'1991 1-1 estudios agrupados'!$B$108</f>
        <v>-0.004194935330281371</v>
      </c>
      <c r="C15">
        <f>'1991 1-1 estudios agrupados'!C15*100/'1991 1-1 estudios agrupados'!$B$108</f>
        <v>-0.7397742560288666</v>
      </c>
      <c r="D15">
        <f>'1991 1-1 estudios agrupados'!D15*100/'1991 1-1 estudios agrupados'!$B$108</f>
        <v>0</v>
      </c>
      <c r="E15">
        <f>'1991 1-1 estudios agrupados'!E15*100/'1991 1-1 estudios agrupados'!$B$108</f>
        <v>0</v>
      </c>
      <c r="F15">
        <f>'1991 1-1 estudios agrupados'!F15*100/'1991 1-1 estudios agrupados'!$B$108</f>
        <v>0</v>
      </c>
      <c r="G15">
        <f>'1991 1-1 estudios agrupados'!H15*100/'1991 1-1 estudios agrupados'!$B$108</f>
        <v>0.00367186314712283</v>
      </c>
      <c r="H15">
        <f>'1991 1-1 estudios agrupados'!I15*100/'1991 1-1 estudios agrupados'!$B$108</f>
        <v>0.7011601352602519</v>
      </c>
      <c r="I15">
        <f>'1991 1-1 estudios agrupados'!J15*100/'1991 1-1 estudios agrupados'!$B$108</f>
        <v>0</v>
      </c>
      <c r="J15">
        <f>'1991 1-1 estudios agrupados'!K15*100/'1991 1-1 estudios agrupados'!$B$108</f>
        <v>0</v>
      </c>
      <c r="K15">
        <f>'1991 1-1 estudios agrupados'!L15*100/'1991 1-1 estudios agrupados'!$B$108</f>
        <v>0</v>
      </c>
    </row>
    <row r="16" spans="1:11" ht="12.75">
      <c r="A16">
        <v>11</v>
      </c>
      <c r="B16">
        <f>'1991 1-1 estudios agrupados'!B16*100/'1991 1-1 estudios agrupados'!$B$108</f>
        <v>-0.0028225182160535153</v>
      </c>
      <c r="C16">
        <f>'1991 1-1 estudios agrupados'!C16*100/'1991 1-1 estudios agrupados'!$B$108</f>
        <v>-0.7837563403404895</v>
      </c>
      <c r="D16">
        <f>'1991 1-1 estudios agrupados'!D16*100/'1991 1-1 estudios agrupados'!$B$108</f>
        <v>0</v>
      </c>
      <c r="E16">
        <f>'1991 1-1 estudios agrupados'!E16*100/'1991 1-1 estudios agrupados'!$B$108</f>
        <v>0</v>
      </c>
      <c r="F16">
        <f>'1991 1-1 estudios agrupados'!F16*100/'1991 1-1 estudios agrupados'!$B$108</f>
        <v>0</v>
      </c>
      <c r="G16">
        <f>'1991 1-1 estudios agrupados'!H16*100/'1991 1-1 estudios agrupados'!$B$108</f>
        <v>0.0025169611981688228</v>
      </c>
      <c r="H16">
        <f>'1991 1-1 estudios agrupados'!I16*100/'1991 1-1 estudios agrupados'!$B$108</f>
        <v>0.7505438461761753</v>
      </c>
      <c r="I16">
        <f>'1991 1-1 estudios agrupados'!J16*100/'1991 1-1 estudios agrupados'!$B$108</f>
        <v>0</v>
      </c>
      <c r="J16">
        <f>'1991 1-1 estudios agrupados'!K16*100/'1991 1-1 estudios agrupados'!$B$108</f>
        <v>0</v>
      </c>
      <c r="K16">
        <f>'1991 1-1 estudios agrupados'!L16*100/'1991 1-1 estudios agrupados'!$B$108</f>
        <v>0</v>
      </c>
    </row>
    <row r="17" spans="1:11" ht="12.75">
      <c r="A17">
        <v>12</v>
      </c>
      <c r="B17">
        <f>'1991 1-1 estudios agrupados'!B17*100/'1991 1-1 estudios agrupados'!$B$108</f>
        <v>-0.002975296724995861</v>
      </c>
      <c r="C17">
        <f>'1991 1-1 estudios agrupados'!C17*100/'1991 1-1 estudios agrupados'!$B$108</f>
        <v>-0.8257574829683684</v>
      </c>
      <c r="D17">
        <f>'1991 1-1 estudios agrupados'!D17*100/'1991 1-1 estudios agrupados'!$B$108</f>
        <v>0</v>
      </c>
      <c r="E17">
        <f>'1991 1-1 estudios agrupados'!E17*100/'1991 1-1 estudios agrupados'!$B$108</f>
        <v>0</v>
      </c>
      <c r="F17">
        <f>'1991 1-1 estudios agrupados'!F17*100/'1991 1-1 estudios agrupados'!$B$108</f>
        <v>0</v>
      </c>
      <c r="G17">
        <f>'1991 1-1 estudios agrupados'!H17*100/'1991 1-1 estudios agrupados'!$B$108</f>
        <v>0.002617950382045967</v>
      </c>
      <c r="H17">
        <f>'1991 1-1 estudios agrupados'!I17*100/'1991 1-1 estudios agrupados'!$B$108</f>
        <v>0.7869465627645059</v>
      </c>
      <c r="I17">
        <f>'1991 1-1 estudios agrupados'!J17*100/'1991 1-1 estudios agrupados'!$B$108</f>
        <v>0</v>
      </c>
      <c r="J17">
        <f>'1991 1-1 estudios agrupados'!K17*100/'1991 1-1 estudios agrupados'!$B$108</f>
        <v>0</v>
      </c>
      <c r="K17">
        <f>'1991 1-1 estudios agrupados'!L17*100/'1991 1-1 estudios agrupados'!$B$108</f>
        <v>0</v>
      </c>
    </row>
    <row r="18" spans="1:11" ht="12.75">
      <c r="A18">
        <v>13</v>
      </c>
      <c r="B18">
        <f>'1991 1-1 estudios agrupados'!B18*100/'1991 1-1 estudios agrupados'!$B$108</f>
        <v>-0.0034672953131152815</v>
      </c>
      <c r="C18">
        <f>'1991 1-1 estudios agrupados'!C18*100/'1991 1-1 estudios agrupados'!$B$108</f>
        <v>-0.8426045504120786</v>
      </c>
      <c r="D18">
        <f>'1991 1-1 estudios agrupados'!D18*100/'1991 1-1 estudios agrupados'!$B$108</f>
        <v>0</v>
      </c>
      <c r="E18">
        <f>'1991 1-1 estudios agrupados'!E18*100/'1991 1-1 estudios agrupados'!$B$108</f>
        <v>0</v>
      </c>
      <c r="F18">
        <f>'1991 1-1 estudios agrupados'!F18*100/'1991 1-1 estudios agrupados'!$B$108</f>
        <v>0</v>
      </c>
      <c r="G18">
        <f>'1991 1-1 estudios agrupados'!H18*100/'1991 1-1 estudios agrupados'!$B$108</f>
        <v>0.0031979908227762303</v>
      </c>
      <c r="H18">
        <f>'1991 1-1 estudios agrupados'!I18*100/'1991 1-1 estudios agrupados'!$B$108</f>
        <v>0.8011834482249299</v>
      </c>
      <c r="I18">
        <f>'1991 1-1 estudios agrupados'!J18*100/'1991 1-1 estudios agrupados'!$B$108</f>
        <v>0</v>
      </c>
      <c r="J18">
        <f>'1991 1-1 estudios agrupados'!K18*100/'1991 1-1 estudios agrupados'!$B$108</f>
        <v>0</v>
      </c>
      <c r="K18">
        <f>'1991 1-1 estudios agrupados'!L18*100/'1991 1-1 estudios agrupados'!$B$108</f>
        <v>0</v>
      </c>
    </row>
    <row r="19" spans="1:11" ht="12.75">
      <c r="A19">
        <v>14</v>
      </c>
      <c r="B19">
        <f>'1991 1-1 estudios agrupados'!B19*100/'1991 1-1 estudios agrupados'!$B$108</f>
        <v>-0.0043813769005160985</v>
      </c>
      <c r="C19">
        <f>'1991 1-1 estudios agrupados'!C19*100/'1991 1-1 estudios agrupados'!$B$108</f>
        <v>-0.4549329681702549</v>
      </c>
      <c r="D19">
        <f>'1991 1-1 estudios agrupados'!D19*100/'1991 1-1 estudios agrupados'!$B$108</f>
        <v>-0.42140196965678983</v>
      </c>
      <c r="E19">
        <f>'1991 1-1 estudios agrupados'!E19*100/'1991 1-1 estudios agrupados'!$B$108</f>
        <v>0</v>
      </c>
      <c r="F19">
        <f>'1991 1-1 estudios agrupados'!F19*100/'1991 1-1 estudios agrupados'!$B$108</f>
        <v>0</v>
      </c>
      <c r="G19">
        <f>'1991 1-1 estudios agrupados'!H19*100/'1991 1-1 estudios agrupados'!$B$108</f>
        <v>0.0036899894108956507</v>
      </c>
      <c r="H19">
        <f>'1991 1-1 estudios agrupados'!I19*100/'1991 1-1 estudios agrupados'!$B$108</f>
        <v>0.37039466340007227</v>
      </c>
      <c r="I19">
        <f>'1991 1-1 estudios agrupados'!J19*100/'1991 1-1 estudios agrupados'!$B$108</f>
        <v>0.4665674400461526</v>
      </c>
      <c r="J19">
        <f>'1991 1-1 estudios agrupados'!K19*100/'1991 1-1 estudios agrupados'!$B$108</f>
        <v>0</v>
      </c>
      <c r="K19">
        <f>'1991 1-1 estudios agrupados'!L19*100/'1991 1-1 estudios agrupados'!$B$108</f>
        <v>0</v>
      </c>
    </row>
    <row r="20" spans="1:11" ht="12.75">
      <c r="A20">
        <v>15</v>
      </c>
      <c r="B20">
        <f>'1991 1-1 estudios agrupados'!B20*100/'1991 1-1 estudios agrupados'!$B$108</f>
        <v>-0.004601481532043207</v>
      </c>
      <c r="C20">
        <f>'1991 1-1 estudios agrupados'!C20*100/'1991 1-1 estudios agrupados'!$B$108</f>
        <v>-0.25631831707895153</v>
      </c>
      <c r="D20">
        <f>'1991 1-1 estudios agrupados'!D20*100/'1991 1-1 estudios agrupados'!$B$108</f>
        <v>-0.6303149280373086</v>
      </c>
      <c r="E20">
        <f>'1991 1-1 estudios agrupados'!E20*100/'1991 1-1 estudios agrupados'!$B$108</f>
        <v>0</v>
      </c>
      <c r="F20">
        <f>'1991 1-1 estudios agrupados'!F20*100/'1991 1-1 estudios agrupados'!$B$108</f>
        <v>0</v>
      </c>
      <c r="G20">
        <f>'1991 1-1 estudios agrupados'!H20*100/'1991 1-1 estudios agrupados'!$B$108</f>
        <v>0.0038091048585456155</v>
      </c>
      <c r="H20">
        <f>'1991 1-1 estudios agrupados'!I20*100/'1991 1-1 estudios agrupados'!$B$108</f>
        <v>0.18951008774484082</v>
      </c>
      <c r="I20">
        <f>'1991 1-1 estudios agrupados'!J20*100/'1991 1-1 estudios agrupados'!$B$108</f>
        <v>0.6596380438892261</v>
      </c>
      <c r="J20">
        <f>'1991 1-1 estudios agrupados'!K20*100/'1991 1-1 estudios agrupados'!$B$108</f>
        <v>0</v>
      </c>
      <c r="K20">
        <f>'1991 1-1 estudios agrupados'!L20*100/'1991 1-1 estudios agrupados'!$B$108</f>
        <v>0</v>
      </c>
    </row>
    <row r="21" spans="1:11" ht="12.75">
      <c r="A21">
        <v>16</v>
      </c>
      <c r="B21">
        <f>'1991 1-1 estudios agrupados'!B21*100/'1991 1-1 estudios agrupados'!$B$108</f>
        <v>-0.004863017623622478</v>
      </c>
      <c r="C21">
        <f>'1991 1-1 estudios agrupados'!C21*100/'1991 1-1 estudios agrupados'!$B$108</f>
        <v>-0.18569839342004196</v>
      </c>
      <c r="D21">
        <f>'1991 1-1 estudios agrupados'!D21*100/'1991 1-1 estudios agrupados'!$B$108</f>
        <v>-0.6970092208562759</v>
      </c>
      <c r="E21">
        <f>'1991 1-1 estudios agrupados'!E21*100/'1991 1-1 estudios agrupados'!$B$108</f>
        <v>0</v>
      </c>
      <c r="F21">
        <f>'1991 1-1 estudios agrupados'!F21*100/'1991 1-1 estudios agrupados'!$B$108</f>
        <v>0</v>
      </c>
      <c r="G21">
        <f>'1991 1-1 estudios agrupados'!H21*100/'1991 1-1 estudios agrupados'!$B$108</f>
        <v>0.004055104152605325</v>
      </c>
      <c r="H21">
        <f>'1991 1-1 estudios agrupados'!I21*100/'1991 1-1 estudios agrupados'!$B$108</f>
        <v>0.1370397330550313</v>
      </c>
      <c r="I21">
        <f>'1991 1-1 estudios agrupados'!J21*100/'1991 1-1 estudios agrupados'!$B$108</f>
        <v>0.7106401712134371</v>
      </c>
      <c r="J21">
        <f>'1991 1-1 estudios agrupados'!K21*100/'1991 1-1 estudios agrupados'!$B$108</f>
        <v>0</v>
      </c>
      <c r="K21">
        <f>'1991 1-1 estudios agrupados'!L21*100/'1991 1-1 estudios agrupados'!$B$108</f>
        <v>0</v>
      </c>
    </row>
    <row r="22" spans="1:11" ht="12.75">
      <c r="A22">
        <v>17</v>
      </c>
      <c r="B22">
        <f>'1991 1-1 estudios agrupados'!B22*100/'1991 1-1 estudios agrupados'!$B$108</f>
        <v>-0.0030503912463404046</v>
      </c>
      <c r="C22">
        <f>'1991 1-1 estudios agrupados'!C22*100/'1991 1-1 estudios agrupados'!$B$108</f>
        <v>-0.1680149283765287</v>
      </c>
      <c r="D22">
        <f>'1991 1-1 estudios agrupados'!D22*100/'1991 1-1 estudios agrupados'!$B$108</f>
        <v>-0.7029054355149491</v>
      </c>
      <c r="E22">
        <f>'1991 1-1 estudios agrupados'!E22*100/'1991 1-1 estudios agrupados'!$B$108</f>
        <v>0</v>
      </c>
      <c r="F22">
        <f>'1991 1-1 estudios agrupados'!F22*100/'1991 1-1 estudios agrupados'!$B$108</f>
        <v>0</v>
      </c>
      <c r="G22">
        <f>'1991 1-1 estudios agrupados'!H22*100/'1991 1-1 estudios agrupados'!$B$108</f>
        <v>0.002713760633416591</v>
      </c>
      <c r="H22">
        <f>'1991 1-1 estudios agrupados'!I22*100/'1991 1-1 estudios agrupados'!$B$108</f>
        <v>0.12231343847274109</v>
      </c>
      <c r="I22">
        <f>'1991 1-1 estudios agrupados'!J22*100/'1991 1-1 estudios agrupados'!$B$108</f>
        <v>0.7152235264817075</v>
      </c>
      <c r="J22">
        <f>'1991 1-1 estudios agrupados'!K22*100/'1991 1-1 estudios agrupados'!$B$108</f>
        <v>0</v>
      </c>
      <c r="K22">
        <f>'1991 1-1 estudios agrupados'!L22*100/'1991 1-1 estudios agrupados'!$B$108</f>
        <v>0</v>
      </c>
    </row>
    <row r="23" spans="1:11" ht="12.75">
      <c r="A23">
        <v>18</v>
      </c>
      <c r="B23">
        <f>'1991 1-1 estudios agrupados'!B23*100/'1991 1-1 estudios agrupados'!$B$108</f>
        <v>-0.003283443209133814</v>
      </c>
      <c r="C23">
        <f>'1991 1-1 estudios agrupados'!C23*100/'1991 1-1 estudios agrupados'!$B$108</f>
        <v>-0.1684939796333818</v>
      </c>
      <c r="D23">
        <f>'1991 1-1 estudios agrupados'!D23*100/'1991 1-1 estudios agrupados'!$B$108</f>
        <v>-0.7138459304349731</v>
      </c>
      <c r="E23">
        <f>'1991 1-1 estudios agrupados'!E23*100/'1991 1-1 estudios agrupados'!$B$108</f>
        <v>0</v>
      </c>
      <c r="F23">
        <f>'1991 1-1 estudios agrupados'!F23*100/'1991 1-1 estudios agrupados'!$B$108</f>
        <v>0</v>
      </c>
      <c r="G23">
        <f>'1991 1-1 estudios agrupados'!H23*100/'1991 1-1 estudios agrupados'!$B$108</f>
        <v>0.002996012455021942</v>
      </c>
      <c r="H23">
        <f>'1991 1-1 estudios agrupados'!I23*100/'1991 1-1 estudios agrupados'!$B$108</f>
        <v>0.12233415420276716</v>
      </c>
      <c r="I23">
        <f>'1991 1-1 estudios agrupados'!J23*100/'1991 1-1 estudios agrupados'!$B$108</f>
        <v>0.7160029558239388</v>
      </c>
      <c r="J23">
        <f>'1991 1-1 estudios agrupados'!K23*100/'1991 1-1 estudios agrupados'!$B$108</f>
        <v>0</v>
      </c>
      <c r="K23">
        <f>'1991 1-1 estudios agrupados'!L23*100/'1991 1-1 estudios agrupados'!$B$108</f>
        <v>0</v>
      </c>
    </row>
    <row r="24" spans="1:11" ht="12.75">
      <c r="A24">
        <v>19</v>
      </c>
      <c r="B24">
        <f>'1991 1-1 estudios agrupados'!B24*100/'1991 1-1 estudios agrupados'!$B$108</f>
        <v>-0.003503547840660923</v>
      </c>
      <c r="C24">
        <f>'1991 1-1 estudios agrupados'!C24*100/'1991 1-1 estudios agrupados'!$B$108</f>
        <v>-0.16945208214708804</v>
      </c>
      <c r="D24">
        <f>'1991 1-1 estudios agrupados'!D24*100/'1991 1-1 estudios agrupados'!$B$108</f>
        <v>-0.7025247839757199</v>
      </c>
      <c r="E24">
        <f>'1991 1-1 estudios agrupados'!E24*100/'1991 1-1 estudios agrupados'!$B$108</f>
        <v>0</v>
      </c>
      <c r="F24">
        <f>'1991 1-1 estudios agrupados'!F24*100/'1991 1-1 estudios agrupados'!$B$108</f>
        <v>0</v>
      </c>
      <c r="G24">
        <f>'1991 1-1 estudios agrupados'!H24*100/'1991 1-1 estudios agrupados'!$B$108</f>
        <v>0.0032238854853088314</v>
      </c>
      <c r="H24">
        <f>'1991 1-1 estudios agrupados'!I24*100/'1991 1-1 estudios agrupados'!$B$108</f>
        <v>0.12474235781829907</v>
      </c>
      <c r="I24">
        <f>'1991 1-1 estudios agrupados'!J24*100/'1991 1-1 estudios agrupados'!$B$108</f>
        <v>0.704068105862663</v>
      </c>
      <c r="J24">
        <f>'1991 1-1 estudios agrupados'!K24*100/'1991 1-1 estudios agrupados'!$B$108</f>
        <v>0</v>
      </c>
      <c r="K24">
        <f>'1991 1-1 estudios agrupados'!L24*100/'1991 1-1 estudios agrupados'!$B$108</f>
        <v>0</v>
      </c>
    </row>
    <row r="25" spans="1:11" ht="12.75">
      <c r="A25">
        <v>20</v>
      </c>
      <c r="B25">
        <f>'1991 1-1 estudios agrupados'!B25*100/'1991 1-1 estudios agrupados'!$B$108</f>
        <v>-0.003363716662984877</v>
      </c>
      <c r="C25">
        <f>'1991 1-1 estudios agrupados'!C25*100/'1991 1-1 estudios agrupados'!$B$108</f>
        <v>-0.17448082561091918</v>
      </c>
      <c r="D25">
        <f>'1991 1-1 estudios agrupados'!D25*100/'1991 1-1 estudios agrupados'!$B$108</f>
        <v>-0.6877907209946699</v>
      </c>
      <c r="E25">
        <f>'1991 1-1 estudios agrupados'!E25*100/'1991 1-1 estudios agrupados'!$B$108</f>
        <v>0</v>
      </c>
      <c r="F25">
        <f>'1991 1-1 estudios agrupados'!F25*100/'1991 1-1 estudios agrupados'!$B$108</f>
        <v>0</v>
      </c>
      <c r="G25">
        <f>'1991 1-1 estudios agrupados'!H25*100/'1991 1-1 estudios agrupados'!$B$108</f>
        <v>0.0031746856264968895</v>
      </c>
      <c r="H25">
        <f>'1991 1-1 estudios agrupados'!I25*100/'1991 1-1 estudios agrupados'!$B$108</f>
        <v>0.13254441963937177</v>
      </c>
      <c r="I25">
        <f>'1991 1-1 estudios agrupados'!J25*100/'1991 1-1 estudios agrupados'!$B$108</f>
        <v>0.6909239751611147</v>
      </c>
      <c r="J25">
        <f>'1991 1-1 estudios agrupados'!K25*100/'1991 1-1 estudios agrupados'!$B$108</f>
        <v>0</v>
      </c>
      <c r="K25">
        <f>'1991 1-1 estudios agrupados'!L25*100/'1991 1-1 estudios agrupados'!$B$108</f>
        <v>0</v>
      </c>
    </row>
    <row r="26" spans="1:11" ht="12.75">
      <c r="A26">
        <v>21</v>
      </c>
      <c r="B26">
        <f>'1991 1-1 estudios agrupados'!B26*100/'1991 1-1 estudios agrupados'!$B$108</f>
        <v>-0.0036873999446423904</v>
      </c>
      <c r="C26">
        <f>'1991 1-1 estudios agrupados'!C26*100/'1991 1-1 estudios agrupados'!$B$108</f>
        <v>-0.17983066289015456</v>
      </c>
      <c r="D26">
        <f>'1991 1-1 estudios agrupados'!D26*100/'1991 1-1 estudios agrupados'!$B$108</f>
        <v>-0.6399632792969557</v>
      </c>
      <c r="E26">
        <f>'1991 1-1 estudios agrupados'!E26*100/'1991 1-1 estudios agrupados'!$B$108</f>
        <v>-0.030498733530897524</v>
      </c>
      <c r="F26">
        <f>'1991 1-1 estudios agrupados'!F26*100/'1991 1-1 estudios agrupados'!$B$108</f>
        <v>0</v>
      </c>
      <c r="G26">
        <f>'1991 1-1 estudios agrupados'!H26*100/'1991 1-1 estudios agrupados'!$B$108</f>
        <v>0.0034103270555435592</v>
      </c>
      <c r="H26">
        <f>'1991 1-1 estudios agrupados'!I26*100/'1991 1-1 estudios agrupados'!$B$108</f>
        <v>0.13798229877121798</v>
      </c>
      <c r="I26">
        <f>'1991 1-1 estudios agrupados'!J26*100/'1991 1-1 estudios agrupados'!$B$108</f>
        <v>0.6231498749145379</v>
      </c>
      <c r="J26">
        <f>'1991 1-1 estudios agrupados'!K26*100/'1991 1-1 estudios agrupados'!$B$108</f>
        <v>0.05468693780260017</v>
      </c>
      <c r="K26">
        <f>'1991 1-1 estudios agrupados'!L26*100/'1991 1-1 estudios agrupados'!$B$108</f>
        <v>0</v>
      </c>
    </row>
    <row r="27" spans="1:11" ht="12.75">
      <c r="A27">
        <v>22</v>
      </c>
      <c r="B27">
        <f>'1991 1-1 estudios agrupados'!B27*100/'1991 1-1 estudios agrupados'!$B$108</f>
        <v>-0.0038790204473836383</v>
      </c>
      <c r="C27">
        <f>'1991 1-1 estudios agrupados'!C27*100/'1991 1-1 estudios agrupados'!$B$108</f>
        <v>-0.18699571601292528</v>
      </c>
      <c r="D27">
        <f>'1991 1-1 estudios agrupados'!D27*100/'1991 1-1 estudios agrupados'!$B$108</f>
        <v>-0.6000414780704447</v>
      </c>
      <c r="E27">
        <f>'1991 1-1 estudios agrupados'!E27*100/'1991 1-1 estudios agrupados'!$B$108</f>
        <v>-0.050991769459198</v>
      </c>
      <c r="F27">
        <f>'1991 1-1 estudios agrupados'!F27*100/'1991 1-1 estudios agrupados'!$B$108</f>
        <v>0</v>
      </c>
      <c r="G27">
        <f>'1991 1-1 estudios agrupados'!H27*100/'1991 1-1 estudios agrupados'!$B$108</f>
        <v>0.00343104278556964</v>
      </c>
      <c r="H27">
        <f>'1991 1-1 estudios agrupados'!I27*100/'1991 1-1 estudios agrupados'!$B$108</f>
        <v>0.14597598109503193</v>
      </c>
      <c r="I27">
        <f>'1991 1-1 estudios agrupados'!J27*100/'1991 1-1 estudios agrupados'!$B$108</f>
        <v>0.571492612628252</v>
      </c>
      <c r="J27">
        <f>'1991 1-1 estudios agrupados'!K27*100/'1991 1-1 estudios agrupados'!$B$108</f>
        <v>0.08709669742840365</v>
      </c>
      <c r="K27">
        <f>'1991 1-1 estudios agrupados'!L27*100/'1991 1-1 estudios agrupados'!$B$108</f>
        <v>0</v>
      </c>
    </row>
    <row r="28" spans="1:11" ht="12.75">
      <c r="A28">
        <v>23</v>
      </c>
      <c r="B28">
        <f>'1991 1-1 estudios agrupados'!B28*100/'1991 1-1 estudios agrupados'!$B$108</f>
        <v>-0.0038608941836108177</v>
      </c>
      <c r="C28">
        <f>'1991 1-1 estudios agrupados'!C28*100/'1991 1-1 estudios agrupados'!$B$108</f>
        <v>-0.19886065038536307</v>
      </c>
      <c r="D28">
        <f>'1991 1-1 estudios agrupados'!D28*100/'1991 1-1 estudios agrupados'!$B$108</f>
        <v>-0.5797297047798724</v>
      </c>
      <c r="E28">
        <f>'1991 1-1 estudios agrupados'!E28*100/'1991 1-1 estudios agrupados'!$B$108</f>
        <v>-0.07707546302828705</v>
      </c>
      <c r="F28">
        <f>'1991 1-1 estudios agrupados'!F28*100/'1991 1-1 estudios agrupados'!$B$108</f>
        <v>0</v>
      </c>
      <c r="G28">
        <f>'1991 1-1 estudios agrupados'!H28*100/'1991 1-1 estudios agrupados'!$B$108</f>
        <v>0.003581231828258726</v>
      </c>
      <c r="H28">
        <f>'1991 1-1 estudios agrupados'!I28*100/'1991 1-1 estudios agrupados'!$B$108</f>
        <v>0.15796520984762621</v>
      </c>
      <c r="I28">
        <f>'1991 1-1 estudios agrupados'!J28*100/'1991 1-1 estudios agrupados'!$B$108</f>
        <v>0.5450852357775055</v>
      </c>
      <c r="J28">
        <f>'1991 1-1 estudios agrupados'!K28*100/'1991 1-1 estudios agrupados'!$B$108</f>
        <v>0.12391113915100258</v>
      </c>
      <c r="K28">
        <f>'1991 1-1 estudios agrupados'!L28*100/'1991 1-1 estudios agrupados'!$B$108</f>
        <v>0</v>
      </c>
    </row>
    <row r="29" spans="1:11" ht="12.75">
      <c r="A29">
        <v>24</v>
      </c>
      <c r="B29">
        <f>'1991 1-1 estudios agrupados'!B29*100/'1991 1-1 estudios agrupados'!$B$108</f>
        <v>-0.0039308097724488405</v>
      </c>
      <c r="C29">
        <f>'1991 1-1 estudios agrupados'!C29*100/'1991 1-1 estudios agrupados'!$B$108</f>
        <v>-0.20091150765794508</v>
      </c>
      <c r="D29">
        <f>'1991 1-1 estudios agrupados'!D29*100/'1991 1-1 estudios agrupados'!$B$108</f>
        <v>-0.5421177074512694</v>
      </c>
      <c r="E29">
        <f>'1991 1-1 estudios agrupados'!E29*100/'1991 1-1 estudios agrupados'!$B$108</f>
        <v>-0.09680460641187578</v>
      </c>
      <c r="F29">
        <f>'1991 1-1 estudios agrupados'!F29*100/'1991 1-1 estudios agrupados'!$B$108</f>
        <v>0</v>
      </c>
      <c r="G29">
        <f>'1991 1-1 estudios agrupados'!H29*100/'1991 1-1 estudios agrupados'!$B$108</f>
        <v>0.0038298205885716964</v>
      </c>
      <c r="H29">
        <f>'1991 1-1 estudios agrupados'!I29*100/'1991 1-1 estudios agrupados'!$B$108</f>
        <v>0.16250195472333792</v>
      </c>
      <c r="I29">
        <f>'1991 1-1 estudios agrupados'!J29*100/'1991 1-1 estudios agrupados'!$B$108</f>
        <v>0.5081024787484447</v>
      </c>
      <c r="J29">
        <f>'1991 1-1 estudios agrupados'!K29*100/'1991 1-1 estudios agrupados'!$B$108</f>
        <v>0.1416179093907952</v>
      </c>
      <c r="K29">
        <f>'1991 1-1 estudios agrupados'!L29*100/'1991 1-1 estudios agrupados'!$B$108</f>
        <v>0</v>
      </c>
    </row>
    <row r="30" spans="1:11" ht="12.75">
      <c r="A30">
        <v>25</v>
      </c>
      <c r="B30">
        <f>'1991 1-1 estudios agrupados'!B30*100/'1991 1-1 estudios agrupados'!$B$108</f>
        <v>-0.003995546428780343</v>
      </c>
      <c r="C30">
        <f>'1991 1-1 estudios agrupados'!C30*100/'1991 1-1 estudios agrupados'!$B$108</f>
        <v>-0.20363821562262796</v>
      </c>
      <c r="D30">
        <f>'1991 1-1 estudios agrupados'!D30*100/'1991 1-1 estudios agrupados'!$B$108</f>
        <v>-0.5208607789782572</v>
      </c>
      <c r="E30">
        <f>'1991 1-1 estudios agrupados'!E30*100/'1991 1-1 estudios agrupados'!$B$108</f>
        <v>-0.10940235973398621</v>
      </c>
      <c r="F30">
        <f>'1991 1-1 estudios agrupados'!F30*100/'1991 1-1 estudios agrupados'!$B$108</f>
        <v>0</v>
      </c>
      <c r="G30">
        <f>'1991 1-1 estudios agrupados'!H30*100/'1991 1-1 estudios agrupados'!$B$108</f>
        <v>0.0038324100548249563</v>
      </c>
      <c r="H30">
        <f>'1991 1-1 estudios agrupados'!I30*100/'1991 1-1 estudios agrupados'!$B$108</f>
        <v>0.16856907415472636</v>
      </c>
      <c r="I30">
        <f>'1991 1-1 estudios agrupados'!J30*100/'1991 1-1 estudios agrupados'!$B$108</f>
        <v>0.488971502069359</v>
      </c>
      <c r="J30">
        <f>'1991 1-1 estudios agrupados'!K30*100/'1991 1-1 estudios agrupados'!$B$108</f>
        <v>0.15115491360155214</v>
      </c>
      <c r="K30">
        <f>'1991 1-1 estudios agrupados'!L30*100/'1991 1-1 estudios agrupados'!$B$108</f>
        <v>0</v>
      </c>
    </row>
    <row r="31" spans="1:11" ht="12.75">
      <c r="A31">
        <v>26</v>
      </c>
      <c r="B31">
        <f>'1991 1-1 estudios agrupados'!B31*100/'1991 1-1 estudios agrupados'!$B$108</f>
        <v>-0.0042441351890933135</v>
      </c>
      <c r="C31">
        <f>'1991 1-1 estudios agrupados'!C31*100/'1991 1-1 estudios agrupados'!$B$108</f>
        <v>-0.21423949046347485</v>
      </c>
      <c r="D31">
        <f>'1991 1-1 estudios agrupados'!D31*100/'1991 1-1 estudios agrupados'!$B$108</f>
        <v>-0.5113652062275524</v>
      </c>
      <c r="E31">
        <f>'1991 1-1 estudios agrupados'!E31*100/'1991 1-1 estudios agrupados'!$B$108</f>
        <v>-0.11357398986798824</v>
      </c>
      <c r="F31">
        <f>'1991 1-1 estudios agrupados'!F31*100/'1991 1-1 estudios agrupados'!$B$108</f>
        <v>0</v>
      </c>
      <c r="G31">
        <f>'1991 1-1 estudios agrupados'!H31*100/'1991 1-1 estudios agrupados'!$B$108</f>
        <v>0.004125019741443348</v>
      </c>
      <c r="H31">
        <f>'1991 1-1 estudios agrupados'!I31*100/'1991 1-1 estudios agrupados'!$B$108</f>
        <v>0.18675748511762533</v>
      </c>
      <c r="I31">
        <f>'1991 1-1 estudios agrupados'!J31*100/'1991 1-1 estudios agrupados'!$B$108</f>
        <v>0.48056868407752995</v>
      </c>
      <c r="J31">
        <f>'1991 1-1 estudios agrupados'!K31*100/'1991 1-1 estudios agrupados'!$B$108</f>
        <v>0.1535139173582721</v>
      </c>
      <c r="K31">
        <f>'1991 1-1 estudios agrupados'!L31*100/'1991 1-1 estudios agrupados'!$B$108</f>
        <v>0</v>
      </c>
    </row>
    <row r="32" spans="1:11" ht="12.75">
      <c r="A32">
        <v>27</v>
      </c>
      <c r="B32">
        <f>'1991 1-1 estudios agrupados'!B32*100/'1991 1-1 estudios agrupados'!$B$108</f>
        <v>-0.004101714545164007</v>
      </c>
      <c r="C32">
        <f>'1991 1-1 estudios agrupados'!C32*100/'1991 1-1 estudios agrupados'!$B$108</f>
        <v>-0.21531670842483105</v>
      </c>
      <c r="D32">
        <f>'1991 1-1 estudios agrupados'!D32*100/'1991 1-1 estudios agrupados'!$B$108</f>
        <v>-0.4874126433848964</v>
      </c>
      <c r="E32">
        <f>'1991 1-1 estudios agrupados'!E32*100/'1991 1-1 estudios agrupados'!$B$108</f>
        <v>-0.11446217679285645</v>
      </c>
      <c r="F32">
        <f>'1991 1-1 estudios agrupados'!F32*100/'1991 1-1 estudios agrupados'!$B$108</f>
        <v>0</v>
      </c>
      <c r="G32">
        <f>'1991 1-1 estudios agrupados'!H32*100/'1991 1-1 estudios agrupados'!$B$108</f>
        <v>0.004104304011417268</v>
      </c>
      <c r="H32">
        <f>'1991 1-1 estudios agrupados'!I32*100/'1991 1-1 estudios agrupados'!$B$108</f>
        <v>0.19200892267923683</v>
      </c>
      <c r="I32">
        <f>'1991 1-1 estudios agrupados'!J32*100/'1991 1-1 estudios agrupados'!$B$108</f>
        <v>0.4561810909043263</v>
      </c>
      <c r="J32">
        <f>'1991 1-1 estudios agrupados'!K32*100/'1991 1-1 estudios agrupados'!$B$108</f>
        <v>0.1460743808126558</v>
      </c>
      <c r="K32">
        <f>'1991 1-1 estudios agrupados'!L32*100/'1991 1-1 estudios agrupados'!$B$108</f>
        <v>0</v>
      </c>
    </row>
    <row r="33" spans="1:11" ht="12.75">
      <c r="A33">
        <v>28</v>
      </c>
      <c r="B33">
        <f>'1991 1-1 estudios agrupados'!B33*100/'1991 1-1 estudios agrupados'!$B$108</f>
        <v>-0.003902325643662979</v>
      </c>
      <c r="C33">
        <f>'1991 1-1 estudios agrupados'!C33*100/'1991 1-1 estudios agrupados'!$B$108</f>
        <v>-0.2142938692547933</v>
      </c>
      <c r="D33">
        <f>'1991 1-1 estudios agrupados'!D33*100/'1991 1-1 estudios agrupados'!$B$108</f>
        <v>-0.4552592409181657</v>
      </c>
      <c r="E33">
        <f>'1991 1-1 estudios agrupados'!E33*100/'1991 1-1 estudios agrupados'!$B$108</f>
        <v>-0.11064012460304454</v>
      </c>
      <c r="F33">
        <f>'1991 1-1 estudios agrupados'!F33*100/'1991 1-1 estudios agrupados'!$B$108</f>
        <v>0</v>
      </c>
      <c r="G33">
        <f>'1991 1-1 estudios agrupados'!H33*100/'1991 1-1 estudios agrupados'!$B$108</f>
        <v>0.0045315659432051845</v>
      </c>
      <c r="H33">
        <f>'1991 1-1 estudios agrupados'!I33*100/'1991 1-1 estudios agrupados'!$B$108</f>
        <v>0.2022735669071599</v>
      </c>
      <c r="I33">
        <f>'1991 1-1 estudios agrupados'!J33*100/'1991 1-1 estudios agrupados'!$B$108</f>
        <v>0.42600345118883304</v>
      </c>
      <c r="J33">
        <f>'1991 1-1 estudios agrupados'!K33*100/'1991 1-1 estudios agrupados'!$B$108</f>
        <v>0.1357812524559469</v>
      </c>
      <c r="K33">
        <f>'1991 1-1 estudios agrupados'!L33*100/'1991 1-1 estudios agrupados'!$B$108</f>
        <v>0</v>
      </c>
    </row>
    <row r="34" spans="1:11" ht="12.75">
      <c r="A34">
        <v>29</v>
      </c>
      <c r="B34">
        <f>'1991 1-1 estudios agrupados'!B34*100/'1991 1-1 estudios agrupados'!$B$108</f>
        <v>-0.00392563083994232</v>
      </c>
      <c r="C34">
        <f>'1991 1-1 estudios agrupados'!C34*100/'1991 1-1 estudios agrupados'!$B$108</f>
        <v>-0.22181885818676716</v>
      </c>
      <c r="D34">
        <f>'1991 1-1 estudios agrupados'!D34*100/'1991 1-1 estudios agrupados'!$B$108</f>
        <v>-0.4358486018837279</v>
      </c>
      <c r="E34">
        <f>'1991 1-1 estudios agrupados'!E34*100/'1991 1-1 estudios agrupados'!$B$108</f>
        <v>-0.10928324428633623</v>
      </c>
      <c r="F34">
        <f>'1991 1-1 estudios agrupados'!F34*100/'1991 1-1 estudios agrupados'!$B$108</f>
        <v>0</v>
      </c>
      <c r="G34">
        <f>'1991 1-1 estudios agrupados'!H34*100/'1991 1-1 estudios agrupados'!$B$108</f>
        <v>0.004562639538244306</v>
      </c>
      <c r="H34">
        <f>'1991 1-1 estudios agrupados'!I34*100/'1991 1-1 estudios agrupados'!$B$108</f>
        <v>0.21991042155811447</v>
      </c>
      <c r="I34">
        <f>'1991 1-1 estudios agrupados'!J34*100/'1991 1-1 estudios agrupados'!$B$108</f>
        <v>0.40535504728533694</v>
      </c>
      <c r="J34">
        <f>'1991 1-1 estudios agrupados'!K34*100/'1991 1-1 estudios agrupados'!$B$108</f>
        <v>0.13014139495634638</v>
      </c>
      <c r="K34">
        <f>'1991 1-1 estudios agrupados'!L34*100/'1991 1-1 estudios agrupados'!$B$108</f>
        <v>0</v>
      </c>
    </row>
    <row r="35" spans="1:11" ht="12.75">
      <c r="A35">
        <v>30</v>
      </c>
      <c r="B35">
        <f>'1991 1-1 estudios agrupados'!B35*100/'1991 1-1 estudios agrupados'!$B$108</f>
        <v>-0.0042985139804117755</v>
      </c>
      <c r="C35">
        <f>'1991 1-1 estudios agrupados'!C35*100/'1991 1-1 estudios agrupados'!$B$108</f>
        <v>-0.24382155294071828</v>
      </c>
      <c r="D35">
        <f>'1991 1-1 estudios agrupados'!D35*100/'1991 1-1 estudios agrupados'!$B$108</f>
        <v>-0.4148480305697885</v>
      </c>
      <c r="E35">
        <f>'1991 1-1 estudios agrupados'!E35*100/'1991 1-1 estudios agrupados'!$B$108</f>
        <v>-0.1114998273991269</v>
      </c>
      <c r="F35">
        <f>'1991 1-1 estudios agrupados'!F35*100/'1991 1-1 estudios agrupados'!$B$108</f>
        <v>0</v>
      </c>
      <c r="G35">
        <f>'1991 1-1 estudios agrupados'!H35*100/'1991 1-1 estudios agrupados'!$B$108</f>
        <v>0.004860428157369218</v>
      </c>
      <c r="H35">
        <f>'1991 1-1 estudios agrupados'!I35*100/'1991 1-1 estudios agrupados'!$B$108</f>
        <v>0.25570979250943543</v>
      </c>
      <c r="I35">
        <f>'1991 1-1 estudios agrupados'!J35*100/'1991 1-1 estudios agrupados'!$B$108</f>
        <v>0.3770754863334833</v>
      </c>
      <c r="J35">
        <f>'1991 1-1 estudios agrupados'!K35*100/'1991 1-1 estudios agrupados'!$B$108</f>
        <v>0.12878969357214462</v>
      </c>
      <c r="K35">
        <f>'1991 1-1 estudios agrupados'!L35*100/'1991 1-1 estudios agrupados'!$B$108</f>
        <v>0</v>
      </c>
    </row>
    <row r="36" spans="1:11" ht="12.75">
      <c r="A36">
        <v>31</v>
      </c>
      <c r="B36">
        <f>'1991 1-1 estudios agrupados'!B36*100/'1991 1-1 estudios agrupados'!$B$108</f>
        <v>-0.004311461311678076</v>
      </c>
      <c r="C36">
        <f>'1991 1-1 estudios agrupados'!C36*100/'1991 1-1 estudios agrupados'!$B$108</f>
        <v>-0.25984258064963855</v>
      </c>
      <c r="D36">
        <f>'1991 1-1 estudios agrupados'!D36*100/'1991 1-1 estudios agrupados'!$B$108</f>
        <v>-0.38294321686337074</v>
      </c>
      <c r="E36">
        <f>'1991 1-1 estudios agrupados'!E36*100/'1991 1-1 estudios agrupados'!$B$108</f>
        <v>-0.11552644742294635</v>
      </c>
      <c r="F36">
        <f>'1991 1-1 estudios agrupados'!F36*100/'1991 1-1 estudios agrupados'!$B$108</f>
        <v>0</v>
      </c>
      <c r="G36">
        <f>'1991 1-1 estudios agrupados'!H36*100/'1991 1-1 estudios agrupados'!$B$108</f>
        <v>0.0050624065251235065</v>
      </c>
      <c r="H36">
        <f>'1991 1-1 estudios agrupados'!I36*100/'1991 1-1 estudios agrupados'!$B$108</f>
        <v>0.2829768721562643</v>
      </c>
      <c r="I36">
        <f>'1991 1-1 estudios agrupados'!J36*100/'1991 1-1 estudios agrupados'!$B$108</f>
        <v>0.3417473982402557</v>
      </c>
      <c r="J36">
        <f>'1991 1-1 estudios agrupados'!K36*100/'1991 1-1 estudios agrupados'!$B$108</f>
        <v>0.1259153860310259</v>
      </c>
      <c r="K36">
        <f>'1991 1-1 estudios agrupados'!L36*100/'1991 1-1 estudios agrupados'!$B$108</f>
        <v>0</v>
      </c>
    </row>
    <row r="37" spans="1:11" ht="12.75">
      <c r="A37">
        <v>32</v>
      </c>
      <c r="B37">
        <f>'1991 1-1 estudios agrupados'!B37*100/'1991 1-1 estudios agrupados'!$B$108</f>
        <v>-0.0045160291456856246</v>
      </c>
      <c r="C37">
        <f>'1991 1-1 estudios agrupados'!C37*100/'1991 1-1 estudios agrupados'!$B$108</f>
        <v>-0.27073387571085056</v>
      </c>
      <c r="D37">
        <f>'1991 1-1 estudios agrupados'!D37*100/'1991 1-1 estudios agrupados'!$B$108</f>
        <v>-0.35963284165152326</v>
      </c>
      <c r="E37">
        <f>'1991 1-1 estudios agrupados'!E37*100/'1991 1-1 estudios agrupados'!$B$108</f>
        <v>-0.11343156922405893</v>
      </c>
      <c r="F37">
        <f>'1991 1-1 estudios agrupados'!F37*100/'1991 1-1 estudios agrupados'!$B$108</f>
        <v>0</v>
      </c>
      <c r="G37">
        <f>'1991 1-1 estudios agrupados'!H37*100/'1991 1-1 estudios agrupados'!$B$108</f>
        <v>0.0055932471070418285</v>
      </c>
      <c r="H37">
        <f>'1991 1-1 estudios agrupados'!I37*100/'1991 1-1 estudios agrupados'!$B$108</f>
        <v>0.2992387202267378</v>
      </c>
      <c r="I37">
        <f>'1991 1-1 estudios agrupados'!J37*100/'1991 1-1 estudios agrupados'!$B$108</f>
        <v>0.31542806324211997</v>
      </c>
      <c r="J37">
        <f>'1991 1-1 estudios agrupados'!K37*100/'1991 1-1 estudios agrupados'!$B$108</f>
        <v>0.12158838792182826</v>
      </c>
      <c r="K37">
        <f>'1991 1-1 estudios agrupados'!L37*100/'1991 1-1 estudios agrupados'!$B$108</f>
        <v>0</v>
      </c>
    </row>
    <row r="38" spans="1:11" ht="12.75">
      <c r="A38">
        <v>33</v>
      </c>
      <c r="B38">
        <f>'1991 1-1 estudios agrupados'!B38*100/'1991 1-1 estudios agrupados'!$B$108</f>
        <v>-0.004547102740724745</v>
      </c>
      <c r="C38">
        <f>'1991 1-1 estudios agrupados'!C38*100/'1991 1-1 estudios agrupados'!$B$108</f>
        <v>-0.281928138323694</v>
      </c>
      <c r="D38">
        <f>'1991 1-1 estudios agrupados'!D38*100/'1991 1-1 estudios agrupados'!$B$108</f>
        <v>-0.3413745150997862</v>
      </c>
      <c r="E38">
        <f>'1991 1-1 estudios agrupados'!E38*100/'1991 1-1 estudios agrupados'!$B$108</f>
        <v>-0.11236988806022229</v>
      </c>
      <c r="F38">
        <f>'1991 1-1 estudios agrupados'!F38*100/'1991 1-1 estudios agrupados'!$B$108</f>
        <v>0</v>
      </c>
      <c r="G38">
        <f>'1991 1-1 estudios agrupados'!H38*100/'1991 1-1 estudios agrupados'!$B$108</f>
        <v>0.006023098505083006</v>
      </c>
      <c r="H38">
        <f>'1991 1-1 estudios agrupados'!I38*100/'1991 1-1 estudios agrupados'!$B$108</f>
        <v>0.3149257067889875</v>
      </c>
      <c r="I38">
        <f>'1991 1-1 estudios agrupados'!J38*100/'1991 1-1 estudios agrupados'!$B$108</f>
        <v>0.30026932779553533</v>
      </c>
      <c r="J38">
        <f>'1991 1-1 estudios agrupados'!K38*100/'1991 1-1 estudios agrupados'!$B$108</f>
        <v>0.11404268325982832</v>
      </c>
      <c r="K38">
        <f>'1991 1-1 estudios agrupados'!L38*100/'1991 1-1 estudios agrupados'!$B$108</f>
        <v>0</v>
      </c>
    </row>
    <row r="39" spans="1:11" ht="12.75">
      <c r="A39">
        <v>34</v>
      </c>
      <c r="B39">
        <f>'1991 1-1 estudios agrupados'!B39*100/'1991 1-1 estudios agrupados'!$B$108</f>
        <v>-0.004228598391573753</v>
      </c>
      <c r="C39">
        <f>'1991 1-1 estudios agrupados'!C39*100/'1991 1-1 estudios agrupados'!$B$108</f>
        <v>-0.2723082711928327</v>
      </c>
      <c r="D39">
        <f>'1991 1-1 estudios agrupados'!D39*100/'1991 1-1 estudios agrupados'!$B$108</f>
        <v>-0.30355794993717566</v>
      </c>
      <c r="E39">
        <f>'1991 1-1 estudios agrupados'!E39*100/'1991 1-1 estudios agrupados'!$B$108</f>
        <v>-0.1048526675270082</v>
      </c>
      <c r="F39">
        <f>'1991 1-1 estudios agrupados'!F39*100/'1991 1-1 estudios agrupados'!$B$108</f>
        <v>0</v>
      </c>
      <c r="G39">
        <f>'1991 1-1 estudios agrupados'!H39*100/'1991 1-1 estudios agrupados'!$B$108</f>
        <v>0.0060981930264275485</v>
      </c>
      <c r="H39">
        <f>'1991 1-1 estudios agrupados'!I39*100/'1991 1-1 estudios agrupados'!$B$108</f>
        <v>0.30729454974063</v>
      </c>
      <c r="I39">
        <f>'1991 1-1 estudios agrupados'!J39*100/'1991 1-1 estudios agrupados'!$B$108</f>
        <v>0.2678025999121601</v>
      </c>
      <c r="J39">
        <f>'1991 1-1 estudios agrupados'!K39*100/'1991 1-1 estudios agrupados'!$B$108</f>
        <v>0.10319540912492173</v>
      </c>
      <c r="K39">
        <f>'1991 1-1 estudios agrupados'!L39*100/'1991 1-1 estudios agrupados'!$B$108</f>
        <v>0</v>
      </c>
    </row>
    <row r="40" spans="1:11" ht="12.75">
      <c r="A40">
        <v>35</v>
      </c>
      <c r="B40">
        <f>'1991 1-1 estudios agrupados'!B40*100/'1991 1-1 estudios agrupados'!$B$108</f>
        <v>-0.0047076496484268725</v>
      </c>
      <c r="C40">
        <f>'1991 1-1 estudios agrupados'!C40*100/'1991 1-1 estudios agrupados'!$B$108</f>
        <v>-0.28555339107825817</v>
      </c>
      <c r="D40">
        <f>'1991 1-1 estudios agrupados'!D40*100/'1991 1-1 estudios agrupados'!$B$108</f>
        <v>-0.2836708491121381</v>
      </c>
      <c r="E40">
        <f>'1991 1-1 estudios agrupados'!E40*100/'1991 1-1 estudios agrupados'!$B$108</f>
        <v>-0.09998964990338571</v>
      </c>
      <c r="F40">
        <f>'1991 1-1 estudios agrupados'!F40*100/'1991 1-1 estudios agrupados'!$B$108</f>
        <v>0</v>
      </c>
      <c r="G40">
        <f>'1991 1-1 estudios agrupados'!H40*100/'1991 1-1 estudios agrupados'!$B$108</f>
        <v>0.006481434031910044</v>
      </c>
      <c r="H40">
        <f>'1991 1-1 estudios agrupados'!I40*100/'1991 1-1 estudios agrupados'!$B$108</f>
        <v>0.32155732986358665</v>
      </c>
      <c r="I40">
        <f>'1991 1-1 estudios agrupados'!J40*100/'1991 1-1 estudios agrupados'!$B$108</f>
        <v>0.2519084560496496</v>
      </c>
      <c r="J40">
        <f>'1991 1-1 estudios agrupados'!K40*100/'1991 1-1 estudios agrupados'!$B$108</f>
        <v>0.0922989351312032</v>
      </c>
      <c r="K40">
        <f>'1991 1-1 estudios agrupados'!L40*100/'1991 1-1 estudios agrupados'!$B$108</f>
        <v>0</v>
      </c>
    </row>
    <row r="41" spans="1:11" ht="12.75">
      <c r="A41">
        <v>36</v>
      </c>
      <c r="B41">
        <f>'1991 1-1 estudios agrupados'!B41*100/'1991 1-1 estudios agrupados'!$B$108</f>
        <v>-0.004567818470750827</v>
      </c>
      <c r="C41">
        <f>'1991 1-1 estudios agrupados'!C41*100/'1991 1-1 estudios agrupados'!$B$108</f>
        <v>-0.2905484714807969</v>
      </c>
      <c r="D41">
        <f>'1991 1-1 estudios agrupados'!D41*100/'1991 1-1 estudios agrupados'!$B$108</f>
        <v>-0.2582448799713771</v>
      </c>
      <c r="E41">
        <f>'1991 1-1 estudios agrupados'!E41*100/'1991 1-1 estudios agrupados'!$B$108</f>
        <v>-0.09205811476965002</v>
      </c>
      <c r="F41">
        <f>'1991 1-1 estudios agrupados'!F41*100/'1991 1-1 estudios agrupados'!$B$108</f>
        <v>0</v>
      </c>
      <c r="G41">
        <f>'1991 1-1 estudios agrupados'!H41*100/'1991 1-1 estudios agrupados'!$B$108</f>
        <v>0.006509918160695905</v>
      </c>
      <c r="H41">
        <f>'1991 1-1 estudios agrupados'!I41*100/'1991 1-1 estudios agrupados'!$B$108</f>
        <v>0.32899168747669644</v>
      </c>
      <c r="I41">
        <f>'1991 1-1 estudios agrupados'!J41*100/'1991 1-1 estudios agrupados'!$B$108</f>
        <v>0.23108137897467856</v>
      </c>
      <c r="J41">
        <f>'1991 1-1 estudios agrupados'!K41*100/'1991 1-1 estudios agrupados'!$B$108</f>
        <v>0.08211197489087795</v>
      </c>
      <c r="K41">
        <f>'1991 1-1 estudios agrupados'!L41*100/'1991 1-1 estudios agrupados'!$B$108</f>
        <v>0</v>
      </c>
    </row>
    <row r="42" spans="1:11" ht="12.75">
      <c r="A42">
        <v>37</v>
      </c>
      <c r="B42">
        <f>'1991 1-1 estudios agrupados'!B42*100/'1991 1-1 estudios agrupados'!$B$108</f>
        <v>-0.005077943322643067</v>
      </c>
      <c r="C42">
        <f>'1991 1-1 estudios agrupados'!C42*100/'1991 1-1 estudios agrupados'!$B$108</f>
        <v>-0.3100212577053129</v>
      </c>
      <c r="D42">
        <f>'1991 1-1 estudios agrupados'!D42*100/'1991 1-1 estudios agrupados'!$B$108</f>
        <v>-0.24495832862589947</v>
      </c>
      <c r="E42">
        <f>'1991 1-1 estudios agrupados'!E42*100/'1991 1-1 estudios agrupados'!$B$108</f>
        <v>-0.08853644066521628</v>
      </c>
      <c r="F42">
        <f>'1991 1-1 estudios agrupados'!F42*100/'1991 1-1 estudios agrupados'!$B$108</f>
        <v>0</v>
      </c>
      <c r="G42">
        <f>'1991 1-1 estudios agrupados'!H42*100/'1991 1-1 estudios agrupados'!$B$108</f>
        <v>0.007084779668919649</v>
      </c>
      <c r="H42">
        <f>'1991 1-1 estudios agrupados'!I42*100/'1991 1-1 estudios agrupados'!$B$108</f>
        <v>0.34899531428313074</v>
      </c>
      <c r="I42">
        <f>'1991 1-1 estudios agrupados'!J42*100/'1991 1-1 estudios agrupados'!$B$108</f>
        <v>0.2160210432457178</v>
      </c>
      <c r="J42">
        <f>'1991 1-1 estudios agrupados'!K42*100/'1991 1-1 estudios agrupados'!$B$108</f>
        <v>0.07411829256706401</v>
      </c>
      <c r="K42">
        <f>'1991 1-1 estudios agrupados'!L42*100/'1991 1-1 estudios agrupados'!$B$108</f>
        <v>0</v>
      </c>
    </row>
    <row r="43" spans="1:11" ht="12.75">
      <c r="A43">
        <v>38</v>
      </c>
      <c r="B43">
        <f>'1991 1-1 estudios agrupados'!B43*100/'1991 1-1 estudios agrupados'!$B$108</f>
        <v>-0.00539644767179406</v>
      </c>
      <c r="C43">
        <f>'1991 1-1 estudios agrupados'!C43*100/'1991 1-1 estudios agrupados'!$B$108</f>
        <v>-0.3296235172424919</v>
      </c>
      <c r="D43">
        <f>'1991 1-1 estudios agrupados'!D43*100/'1991 1-1 estudios agrupados'!$B$108</f>
        <v>-0.23264023765914116</v>
      </c>
      <c r="E43">
        <f>'1991 1-1 estudios agrupados'!E43*100/'1991 1-1 estudios agrupados'!$B$108</f>
        <v>-0.08665389869909618</v>
      </c>
      <c r="F43">
        <f>'1991 1-1 estudios agrupados'!F43*100/'1991 1-1 estudios agrupados'!$B$108</f>
        <v>0</v>
      </c>
      <c r="G43">
        <f>'1991 1-1 estudios agrupados'!H43*100/'1991 1-1 estudios agrupados'!$B$108</f>
        <v>0.007695893704689034</v>
      </c>
      <c r="H43">
        <f>'1991 1-1 estudios agrupados'!I43*100/'1991 1-1 estudios agrupados'!$B$108</f>
        <v>0.365464319653865</v>
      </c>
      <c r="I43">
        <f>'1991 1-1 estudios agrupados'!J43*100/'1991 1-1 estudios agrupados'!$B$108</f>
        <v>0.2084986437799972</v>
      </c>
      <c r="J43">
        <f>'1991 1-1 estudios agrupados'!K43*100/'1991 1-1 estudios agrupados'!$B$108</f>
        <v>0.06795795235055821</v>
      </c>
      <c r="K43">
        <f>'1991 1-1 estudios agrupados'!L43*100/'1991 1-1 estudios agrupados'!$B$108</f>
        <v>0</v>
      </c>
    </row>
    <row r="44" spans="1:11" ht="12.75">
      <c r="A44">
        <v>39</v>
      </c>
      <c r="B44">
        <f>'1991 1-1 estudios agrupados'!B44*100/'1991 1-1 estudios agrupados'!$B$108</f>
        <v>-0.005290279555410396</v>
      </c>
      <c r="C44">
        <f>'1991 1-1 estudios agrupados'!C44*100/'1991 1-1 estudios agrupados'!$B$108</f>
        <v>-0.31853024381352557</v>
      </c>
      <c r="D44">
        <f>'1991 1-1 estudios agrupados'!D44*100/'1991 1-1 estudios agrupados'!$B$108</f>
        <v>-0.21387696518801844</v>
      </c>
      <c r="E44">
        <f>'1991 1-1 estudios agrupados'!E44*100/'1991 1-1 estudios agrupados'!$B$108</f>
        <v>-0.08274121519042016</v>
      </c>
      <c r="F44">
        <f>'1991 1-1 estudios agrupados'!F44*100/'1991 1-1 estudios agrupados'!$B$108</f>
        <v>0</v>
      </c>
      <c r="G44">
        <f>'1991 1-1 estudios agrupados'!H44*100/'1991 1-1 estudios agrupados'!$B$108</f>
        <v>0.008659175150901793</v>
      </c>
      <c r="H44">
        <f>'1991 1-1 estudios agrupados'!I44*100/'1991 1-1 estudios agrupados'!$B$108</f>
        <v>0.35826301400354865</v>
      </c>
      <c r="I44">
        <f>'1991 1-1 estudios agrupados'!J44*100/'1991 1-1 estudios agrupados'!$B$108</f>
        <v>0.1890517522180138</v>
      </c>
      <c r="J44">
        <f>'1991 1-1 estudios agrupados'!K44*100/'1991 1-1 estudios agrupados'!$B$108</f>
        <v>0.060588331393779955</v>
      </c>
      <c r="K44">
        <f>'1991 1-1 estudios agrupados'!L44*100/'1991 1-1 estudios agrupados'!$B$108</f>
        <v>0</v>
      </c>
    </row>
    <row r="45" spans="1:11" ht="12.75">
      <c r="A45">
        <v>40</v>
      </c>
      <c r="B45">
        <f>'1991 1-1 estudios agrupados'!B45*100/'1991 1-1 estudios agrupados'!$B$108</f>
        <v>-0.005106427451428928</v>
      </c>
      <c r="C45">
        <f>'1991 1-1 estudios agrupados'!C45*100/'1991 1-1 estudios agrupados'!$B$108</f>
        <v>-0.32586102277650497</v>
      </c>
      <c r="D45">
        <f>'1991 1-1 estudios agrupados'!D45*100/'1991 1-1 estudios agrupados'!$B$108</f>
        <v>-0.20132841172471996</v>
      </c>
      <c r="E45">
        <f>'1991 1-1 estudios agrupados'!E45*100/'1991 1-1 estudios agrupados'!$B$108</f>
        <v>-0.07963126622025476</v>
      </c>
      <c r="F45">
        <f>'1991 1-1 estudios agrupados'!F45*100/'1991 1-1 estudios agrupados'!$B$108</f>
        <v>0</v>
      </c>
      <c r="G45">
        <f>'1991 1-1 estudios agrupados'!H45*100/'1991 1-1 estudios agrupados'!$B$108</f>
        <v>0.008439070519374684</v>
      </c>
      <c r="H45">
        <f>'1991 1-1 estudios agrupados'!I45*100/'1991 1-1 estudios agrupados'!$B$108</f>
        <v>0.3679761019195273</v>
      </c>
      <c r="I45">
        <f>'1991 1-1 estudios agrupados'!J45*100/'1991 1-1 estudios agrupados'!$B$108</f>
        <v>0.1784064564508615</v>
      </c>
      <c r="J45">
        <f>'1991 1-1 estudios agrupados'!K45*100/'1991 1-1 estudios agrupados'!$B$108</f>
        <v>0.055052052544309844</v>
      </c>
      <c r="K45">
        <f>'1991 1-1 estudios agrupados'!L45*100/'1991 1-1 estudios agrupados'!$B$108</f>
        <v>0</v>
      </c>
    </row>
    <row r="46" spans="1:11" ht="12.75">
      <c r="A46">
        <v>41</v>
      </c>
      <c r="B46">
        <f>'1991 1-1 estudios agrupados'!B46*100/'1991 1-1 estudios agrupados'!$B$108</f>
        <v>-0.005417163401820141</v>
      </c>
      <c r="C46">
        <f>'1991 1-1 estudios agrupados'!C46*100/'1991 1-1 estudios agrupados'!$B$108</f>
        <v>-0.34343831970363453</v>
      </c>
      <c r="D46">
        <f>'1991 1-1 estudios agrupados'!D46*100/'1991 1-1 estudios agrupados'!$B$108</f>
        <v>-0.1944378420247948</v>
      </c>
      <c r="E46">
        <f>'1991 1-1 estudios agrupados'!E46*100/'1991 1-1 estudios agrupados'!$B$108</f>
        <v>-0.07782899770798574</v>
      </c>
      <c r="F46">
        <f>'1991 1-1 estudios agrupados'!F46*100/'1991 1-1 estudios agrupados'!$B$108</f>
        <v>0</v>
      </c>
      <c r="G46">
        <f>'1991 1-1 estudios agrupados'!H46*100/'1991 1-1 estudios agrupados'!$B$108</f>
        <v>0.009609509265848252</v>
      </c>
      <c r="H46">
        <f>'1991 1-1 estudios agrupados'!I46*100/'1991 1-1 estudios agrupados'!$B$108</f>
        <v>0.39077635227948254</v>
      </c>
      <c r="I46">
        <f>'1991 1-1 estudios agrupados'!J46*100/'1991 1-1 estudios agrupados'!$B$108</f>
        <v>0.17284946187136532</v>
      </c>
      <c r="J46">
        <f>'1991 1-1 estudios agrupados'!K46*100/'1991 1-1 estudios agrupados'!$B$108</f>
        <v>0.05129214754457617</v>
      </c>
      <c r="K46">
        <f>'1991 1-1 estudios agrupados'!L46*100/'1991 1-1 estudios agrupados'!$B$108</f>
        <v>0</v>
      </c>
    </row>
    <row r="47" spans="1:11" ht="12.75">
      <c r="A47">
        <v>42</v>
      </c>
      <c r="B47">
        <f>'1991 1-1 estudios agrupados'!B47*100/'1991 1-1 estudios agrupados'!$B$108</f>
        <v>-0.006339013387980739</v>
      </c>
      <c r="C47">
        <f>'1991 1-1 estudios agrupados'!C47*100/'1991 1-1 estudios agrupados'!$B$108</f>
        <v>-0.3763426673838107</v>
      </c>
      <c r="D47">
        <f>'1991 1-1 estudios agrupados'!D47*100/'1991 1-1 estudios agrupados'!$B$108</f>
        <v>-0.19305506704555392</v>
      </c>
      <c r="E47">
        <f>'1991 1-1 estudios agrupados'!E47*100/'1991 1-1 estudios agrupados'!$B$108</f>
        <v>-0.07707287356203378</v>
      </c>
      <c r="F47">
        <f>'1991 1-1 estudios agrupados'!F47*100/'1991 1-1 estudios agrupados'!$B$108</f>
        <v>0</v>
      </c>
      <c r="G47">
        <f>'1991 1-1 estudios agrupados'!H47*100/'1991 1-1 estudios agrupados'!$B$108</f>
        <v>0.011650008673417216</v>
      </c>
      <c r="H47">
        <f>'1991 1-1 estudios agrupados'!I47*100/'1991 1-1 estudios agrupados'!$B$108</f>
        <v>0.4279688560750574</v>
      </c>
      <c r="I47">
        <f>'1991 1-1 estudios agrupados'!J47*100/'1991 1-1 estudios agrupados'!$B$108</f>
        <v>0.17022115362430632</v>
      </c>
      <c r="J47">
        <f>'1991 1-1 estudios agrupados'!K47*100/'1991 1-1 estudios agrupados'!$B$108</f>
        <v>0.047967272875390196</v>
      </c>
      <c r="K47">
        <f>'1991 1-1 estudios agrupados'!L47*100/'1991 1-1 estudios agrupados'!$B$108</f>
        <v>0</v>
      </c>
    </row>
    <row r="48" spans="1:11" ht="12.75">
      <c r="A48">
        <v>43</v>
      </c>
      <c r="B48">
        <f>'1991 1-1 estudios agrupados'!B48*100/'1991 1-1 estudios agrupados'!$B$108</f>
        <v>-0.006300171394181837</v>
      </c>
      <c r="C48">
        <f>'1991 1-1 estudios agrupados'!C48*100/'1991 1-1 estudios agrupados'!$B$108</f>
        <v>-0.3744886095464765</v>
      </c>
      <c r="D48">
        <f>'1991 1-1 estudios agrupados'!D48*100/'1991 1-1 estudios agrupados'!$B$108</f>
        <v>-0.18450206001103578</v>
      </c>
      <c r="E48">
        <f>'1991 1-1 estudios agrupados'!E48*100/'1991 1-1 estudios agrupados'!$B$108</f>
        <v>-0.07440313385492262</v>
      </c>
      <c r="F48">
        <f>'1991 1-1 estudios agrupados'!F48*100/'1991 1-1 estudios agrupados'!$B$108</f>
        <v>0</v>
      </c>
      <c r="G48">
        <f>'1991 1-1 estudios agrupados'!H48*100/'1991 1-1 estudios agrupados'!$B$108</f>
        <v>0.013115646572762435</v>
      </c>
      <c r="H48">
        <f>'1991 1-1 estudios agrupados'!I48*100/'1991 1-1 estudios agrupados'!$B$108</f>
        <v>0.42432029812421396</v>
      </c>
      <c r="I48">
        <f>'1991 1-1 estudios agrupados'!J48*100/'1991 1-1 estudios agrupados'!$B$108</f>
        <v>0.15923663777797695</v>
      </c>
      <c r="J48">
        <f>'1991 1-1 estudios agrupados'!K48*100/'1991 1-1 estudios agrupados'!$B$108</f>
        <v>0.044318714924546705</v>
      </c>
      <c r="K48">
        <f>'1991 1-1 estudios agrupados'!L48*100/'1991 1-1 estudios agrupados'!$B$108</f>
        <v>0</v>
      </c>
    </row>
    <row r="49" spans="1:11" ht="12.75">
      <c r="A49">
        <v>44</v>
      </c>
      <c r="B49">
        <f>'1991 1-1 estudios agrupados'!B49*100/'1991 1-1 estudios agrupados'!$B$108</f>
        <v>-0.0053472478129821185</v>
      </c>
      <c r="C49">
        <f>'1991 1-1 estudios agrupados'!C49*100/'1991 1-1 estudios agrupados'!$B$108</f>
        <v>-0.3344839453998611</v>
      </c>
      <c r="D49">
        <f>'1991 1-1 estudios agrupados'!D49*100/'1991 1-1 estudios agrupados'!$B$108</f>
        <v>-0.16278420654494327</v>
      </c>
      <c r="E49">
        <f>'1991 1-1 estudios agrupados'!E49*100/'1991 1-1 estudios agrupados'!$B$108</f>
        <v>-0.0671215547507552</v>
      </c>
      <c r="F49">
        <f>'1991 1-1 estudios agrupados'!F49*100/'1991 1-1 estudios agrupados'!$B$108</f>
        <v>0</v>
      </c>
      <c r="G49">
        <f>'1991 1-1 estudios agrupados'!H49*100/'1991 1-1 estudios agrupados'!$B$108</f>
        <v>0.011367756851811864</v>
      </c>
      <c r="H49">
        <f>'1991 1-1 estudios agrupados'!I49*100/'1991 1-1 estudios agrupados'!$B$108</f>
        <v>0.3837796144631737</v>
      </c>
      <c r="I49">
        <f>'1991 1-1 estudios agrupados'!J49*100/'1991 1-1 estudios agrupados'!$B$108</f>
        <v>0.1432000732715371</v>
      </c>
      <c r="J49">
        <f>'1991 1-1 estudios agrupados'!K49*100/'1991 1-1 estudios agrupados'!$B$108</f>
        <v>0.038554563044789714</v>
      </c>
      <c r="K49">
        <f>'1991 1-1 estudios agrupados'!L49*100/'1991 1-1 estudios agrupados'!$B$108</f>
        <v>0</v>
      </c>
    </row>
    <row r="50" spans="1:11" ht="12.75">
      <c r="A50">
        <v>45</v>
      </c>
      <c r="B50">
        <f>'1991 1-1 estudios agrupados'!B50*100/'1991 1-1 estudios agrupados'!$B$108</f>
        <v>-0.006825833043593638</v>
      </c>
      <c r="C50">
        <f>'1991 1-1 estudios agrupados'!C50*100/'1991 1-1 estudios agrupados'!$B$108</f>
        <v>-0.3848801376208093</v>
      </c>
      <c r="D50">
        <f>'1991 1-1 estudios agrupados'!D50*100/'1991 1-1 estudios agrupados'!$B$108</f>
        <v>-0.1674763193958506</v>
      </c>
      <c r="E50">
        <f>'1991 1-1 estudios agrupados'!E50*100/'1991 1-1 estudios agrupados'!$B$108</f>
        <v>-0.06626185195467284</v>
      </c>
      <c r="F50">
        <f>'1991 1-1 estudios agrupados'!F50*100/'1991 1-1 estudios agrupados'!$B$108</f>
        <v>0</v>
      </c>
      <c r="G50">
        <f>'1991 1-1 estudios agrupados'!H50*100/'1991 1-1 estudios agrupados'!$B$108</f>
        <v>0.015920038525043128</v>
      </c>
      <c r="H50">
        <f>'1991 1-1 estudios agrupados'!I50*100/'1991 1-1 estudios agrupados'!$B$108</f>
        <v>0.4375757758746524</v>
      </c>
      <c r="I50">
        <f>'1991 1-1 estudios agrupados'!J50*100/'1991 1-1 estudios agrupados'!$B$108</f>
        <v>0.14426693336788027</v>
      </c>
      <c r="J50">
        <f>'1991 1-1 estudios agrupados'!K50*100/'1991 1-1 estudios agrupados'!$B$108</f>
        <v>0.03641825338585013</v>
      </c>
      <c r="K50">
        <f>'1991 1-1 estudios agrupados'!L50*100/'1991 1-1 estudios agrupados'!$B$108</f>
        <v>0</v>
      </c>
    </row>
    <row r="51" spans="1:11" ht="12.75">
      <c r="A51">
        <v>46</v>
      </c>
      <c r="B51">
        <f>'1991 1-1 estudios agrupados'!B51*100/'1991 1-1 estudios agrupados'!$B$108</f>
        <v>-0.006924232761217523</v>
      </c>
      <c r="C51">
        <f>'1991 1-1 estudios agrupados'!C51*100/'1991 1-1 estudios agrupados'!$B$108</f>
        <v>-0.3685613212927641</v>
      </c>
      <c r="D51">
        <f>'1991 1-1 estudios agrupados'!D51*100/'1991 1-1 estudios agrupados'!$B$108</f>
        <v>-0.1536511590696949</v>
      </c>
      <c r="E51">
        <f>'1991 1-1 estudios agrupados'!E51*100/'1991 1-1 estudios agrupados'!$B$108</f>
        <v>-0.06156197070500575</v>
      </c>
      <c r="F51">
        <f>'1991 1-1 estudios agrupados'!F51*100/'1991 1-1 estudios agrupados'!$B$108</f>
        <v>0</v>
      </c>
      <c r="G51">
        <f>'1991 1-1 estudios agrupados'!H51*100/'1991 1-1 estudios agrupados'!$B$108</f>
        <v>0.016225595542927823</v>
      </c>
      <c r="H51">
        <f>'1991 1-1 estudios agrupados'!I51*100/'1991 1-1 estudios agrupados'!$B$108</f>
        <v>0.41854837784569715</v>
      </c>
      <c r="I51">
        <f>'1991 1-1 estudios agrupados'!J51*100/'1991 1-1 estudios agrupados'!$B$108</f>
        <v>0.13183231641972523</v>
      </c>
      <c r="J51">
        <f>'1991 1-1 estudios agrupados'!K51*100/'1991 1-1 estudios agrupados'!$B$108</f>
        <v>0.033013105262813085</v>
      </c>
      <c r="K51">
        <f>'1991 1-1 estudios agrupados'!L51*100/'1991 1-1 estudios agrupados'!$B$108</f>
        <v>0</v>
      </c>
    </row>
    <row r="52" spans="1:11" ht="12.75">
      <c r="A52">
        <v>47</v>
      </c>
      <c r="B52">
        <f>'1991 1-1 estudios agrupados'!B52*100/'1991 1-1 estudios agrupados'!$B$108</f>
        <v>-0.008180123894048675</v>
      </c>
      <c r="C52">
        <f>'1991 1-1 estudios agrupados'!C52*100/'1991 1-1 estudios agrupados'!$B$108</f>
        <v>-0.37951994247656085</v>
      </c>
      <c r="D52">
        <f>'1991 1-1 estudios agrupados'!D52*100/'1991 1-1 estudios agrupados'!$B$108</f>
        <v>-0.1486975101272083</v>
      </c>
      <c r="E52">
        <f>'1991 1-1 estudios agrupados'!E52*100/'1991 1-1 estudios agrupados'!$B$108</f>
        <v>-0.058902588862907626</v>
      </c>
      <c r="F52">
        <f>'1991 1-1 estudios agrupados'!F52*100/'1991 1-1 estudios agrupados'!$B$108</f>
        <v>0</v>
      </c>
      <c r="G52">
        <f>'1991 1-1 estudios agrupados'!H52*100/'1991 1-1 estudios agrupados'!$B$108</f>
        <v>0.019042934826474817</v>
      </c>
      <c r="H52">
        <f>'1991 1-1 estudios agrupados'!I52*100/'1991 1-1 estudios agrupados'!$B$108</f>
        <v>0.42628829247669164</v>
      </c>
      <c r="I52">
        <f>'1991 1-1 estudios agrupados'!J52*100/'1991 1-1 estudios agrupados'!$B$108</f>
        <v>0.12448341119297306</v>
      </c>
      <c r="J52">
        <f>'1991 1-1 estudios agrupados'!K52*100/'1991 1-1 estudios agrupados'!$B$108</f>
        <v>0.030522038727176865</v>
      </c>
      <c r="K52">
        <f>'1991 1-1 estudios agrupados'!L52*100/'1991 1-1 estudios agrupados'!$B$108</f>
        <v>0</v>
      </c>
    </row>
    <row r="53" spans="1:11" ht="12.75">
      <c r="A53">
        <v>48</v>
      </c>
      <c r="B53">
        <f>'1991 1-1 estudios agrupados'!B53*100/'1991 1-1 estudios agrupados'!$B$108</f>
        <v>-0.007465431208148884</v>
      </c>
      <c r="C53">
        <f>'1991 1-1 estudios agrupados'!C53*100/'1991 1-1 estudios agrupados'!$B$108</f>
        <v>-0.34379566604658446</v>
      </c>
      <c r="D53">
        <f>'1991 1-1 estudios agrupados'!D53*100/'1991 1-1 estudios agrupados'!$B$108</f>
        <v>-0.12965198583448023</v>
      </c>
      <c r="E53">
        <f>'1991 1-1 estudios agrupados'!E53*100/'1991 1-1 estudios agrupados'!$B$108</f>
        <v>-0.05300896367048762</v>
      </c>
      <c r="F53">
        <f>'1991 1-1 estudios agrupados'!F53*100/'1991 1-1 estudios agrupados'!$B$108</f>
        <v>0</v>
      </c>
      <c r="G53">
        <f>'1991 1-1 estudios agrupados'!H53*100/'1991 1-1 estudios agrupados'!$B$108</f>
        <v>0.019068829489007417</v>
      </c>
      <c r="H53">
        <f>'1991 1-1 estudios agrupados'!I53*100/'1991 1-1 estudios agrupados'!$B$108</f>
        <v>0.38722619404626296</v>
      </c>
      <c r="I53">
        <f>'1991 1-1 estudios agrupados'!J53*100/'1991 1-1 estudios agrupados'!$B$108</f>
        <v>0.10640634727896427</v>
      </c>
      <c r="J53">
        <f>'1991 1-1 estudios agrupados'!K53*100/'1991 1-1 estudios agrupados'!$B$108</f>
        <v>0.026127714495394465</v>
      </c>
      <c r="K53">
        <f>'1991 1-1 estudios agrupados'!L53*100/'1991 1-1 estudios agrupados'!$B$108</f>
        <v>0</v>
      </c>
    </row>
    <row r="54" spans="1:11" ht="12.75">
      <c r="A54">
        <v>49</v>
      </c>
      <c r="B54">
        <f>'1991 1-1 estudios agrupados'!B54*100/'1991 1-1 estudios agrupados'!$B$108</f>
        <v>-0.006603138945813269</v>
      </c>
      <c r="C54">
        <f>'1991 1-1 estudios agrupados'!C54*100/'1991 1-1 estudios agrupados'!$B$108</f>
        <v>-0.3001217282190995</v>
      </c>
      <c r="D54">
        <f>'1991 1-1 estudios agrupados'!D54*100/'1991 1-1 estudios agrupados'!$B$108</f>
        <v>-0.111142481056177</v>
      </c>
      <c r="E54">
        <f>'1991 1-1 estudios agrupados'!E54*100/'1991 1-1 estudios agrupados'!$B$108</f>
        <v>-0.048153714445624926</v>
      </c>
      <c r="F54">
        <f>'1991 1-1 estudios agrupados'!F54*100/'1991 1-1 estudios agrupados'!$B$108</f>
        <v>0</v>
      </c>
      <c r="G54">
        <f>'1991 1-1 estudios agrupados'!H54*100/'1991 1-1 estudios agrupados'!$B$108</f>
        <v>0.017269150442991644</v>
      </c>
      <c r="H54">
        <f>'1991 1-1 estudios agrupados'!I54*100/'1991 1-1 estudios agrupados'!$B$108</f>
        <v>0.33580716265527705</v>
      </c>
      <c r="I54">
        <f>'1991 1-1 estudios agrupados'!J54*100/'1991 1-1 estudios agrupados'!$B$108</f>
        <v>0.09073230804798084</v>
      </c>
      <c r="J54">
        <f>'1991 1-1 estudios agrupados'!K54*100/'1991 1-1 estudios agrupados'!$B$108</f>
        <v>0.022727745304863947</v>
      </c>
      <c r="K54">
        <f>'1991 1-1 estudios agrupados'!L54*100/'1991 1-1 estudios agrupados'!$B$108</f>
        <v>0</v>
      </c>
    </row>
    <row r="55" spans="1:11" ht="12.75">
      <c r="A55">
        <v>50</v>
      </c>
      <c r="B55">
        <f>'1991 1-1 estudios agrupados'!B55*100/'1991 1-1 estudios agrupados'!$B$108</f>
        <v>-0.010409654338105624</v>
      </c>
      <c r="C55">
        <f>'1991 1-1 estudios agrupados'!C55*100/'1991 1-1 estudios agrupados'!$B$108</f>
        <v>-0.38756282465918673</v>
      </c>
      <c r="D55">
        <f>'1991 1-1 estudios agrupados'!D55*100/'1991 1-1 estudios agrupados'!$B$108</f>
        <v>-0.12270444787698337</v>
      </c>
      <c r="E55">
        <f>'1991 1-1 estudios agrupados'!E55*100/'1991 1-1 estudios agrupados'!$B$108</f>
        <v>-0.049764362455152714</v>
      </c>
      <c r="F55">
        <f>'1991 1-1 estudios agrupados'!F55*100/'1991 1-1 estudios agrupados'!$B$108</f>
        <v>0</v>
      </c>
      <c r="G55">
        <f>'1991 1-1 estudios agrupados'!H55*100/'1991 1-1 estudios agrupados'!$B$108</f>
        <v>0.027787562363734194</v>
      </c>
      <c r="H55">
        <f>'1991 1-1 estudios agrupados'!I55*100/'1991 1-1 estudios agrupados'!$B$108</f>
        <v>0.4321327178102997</v>
      </c>
      <c r="I55">
        <f>'1991 1-1 estudios agrupados'!J55*100/'1991 1-1 estudios agrupados'!$B$108</f>
        <v>0.09910405244477076</v>
      </c>
      <c r="J55">
        <f>'1991 1-1 estudios agrupados'!K55*100/'1991 1-1 estudios agrupados'!$B$108</f>
        <v>0.022932313138871497</v>
      </c>
      <c r="K55">
        <f>'1991 1-1 estudios agrupados'!L55*100/'1991 1-1 estudios agrupados'!$B$108</f>
        <v>0</v>
      </c>
    </row>
    <row r="56" spans="1:11" ht="12.75">
      <c r="A56">
        <v>51</v>
      </c>
      <c r="B56">
        <f>'1991 1-1 estudios agrupados'!B56*100/'1991 1-1 estudios agrupados'!$B$108</f>
        <v>-0.009865866424921002</v>
      </c>
      <c r="C56">
        <f>'1991 1-1 estudios agrupados'!C56*100/'1991 1-1 estudios agrupados'!$B$108</f>
        <v>-0.2957817827786356</v>
      </c>
      <c r="D56">
        <f>'1991 1-1 estudios agrupados'!D56*100/'1991 1-1 estudios agrupados'!$B$108</f>
        <v>-0.08374592809668507</v>
      </c>
      <c r="E56">
        <f>'1991 1-1 estudios agrupados'!E56*100/'1991 1-1 estudios agrupados'!$B$108</f>
        <v>-0.03484385790386798</v>
      </c>
      <c r="F56">
        <f>'1991 1-1 estudios agrupados'!F56*100/'1991 1-1 estudios agrupados'!$B$108</f>
        <v>0</v>
      </c>
      <c r="G56">
        <f>'1991 1-1 estudios agrupados'!H56*100/'1991 1-1 estudios agrupados'!$B$108</f>
        <v>0.024677613393568807</v>
      </c>
      <c r="H56">
        <f>'1991 1-1 estudios agrupados'!I56*100/'1991 1-1 estudios agrupados'!$B$108</f>
        <v>0.3274017551971947</v>
      </c>
      <c r="I56">
        <f>'1991 1-1 estudios agrupados'!J56*100/'1991 1-1 estudios agrupados'!$B$108</f>
        <v>0.0701201566720304</v>
      </c>
      <c r="J56">
        <f>'1991 1-1 estudios agrupados'!K56*100/'1991 1-1 estudios agrupados'!$B$108</f>
        <v>0.016316226861791926</v>
      </c>
      <c r="K56">
        <f>'1991 1-1 estudios agrupados'!L56*100/'1991 1-1 estudios agrupados'!$B$108</f>
        <v>0</v>
      </c>
    </row>
    <row r="57" spans="1:11" ht="12.75">
      <c r="A57">
        <v>52</v>
      </c>
      <c r="B57">
        <f>'1991 1-1 estudios agrupados'!B57*100/'1991 1-1 estudios agrupados'!$B$108</f>
        <v>-0.010994873711342409</v>
      </c>
      <c r="C57">
        <f>'1991 1-1 estudios agrupados'!C57*100/'1991 1-1 estudios agrupados'!$B$108</f>
        <v>-0.3086850931186307</v>
      </c>
      <c r="D57">
        <f>'1991 1-1 estudios agrupados'!D57*100/'1991 1-1 estudios agrupados'!$B$108</f>
        <v>-0.08185302826555194</v>
      </c>
      <c r="E57">
        <f>'1991 1-1 estudios agrupados'!E57*100/'1991 1-1 estudios agrupados'!$B$108</f>
        <v>-0.03217152873050355</v>
      </c>
      <c r="F57">
        <f>'1991 1-1 estudios agrupados'!F57*100/'1991 1-1 estudios agrupados'!$B$108</f>
        <v>0</v>
      </c>
      <c r="G57">
        <f>'1991 1-1 estudios agrupados'!H57*100/'1991 1-1 estudios agrupados'!$B$108</f>
        <v>0.027803099161253755</v>
      </c>
      <c r="H57">
        <f>'1991 1-1 estudios agrupados'!I57*100/'1991 1-1 estudios agrupados'!$B$108</f>
        <v>0.34422292797837234</v>
      </c>
      <c r="I57">
        <f>'1991 1-1 estudios agrupados'!J57*100/'1991 1-1 estudios agrupados'!$B$108</f>
        <v>0.0662255994271272</v>
      </c>
      <c r="J57">
        <f>'1991 1-1 estudios agrupados'!K57*100/'1991 1-1 estudios agrupados'!$B$108</f>
        <v>0.015150967047824877</v>
      </c>
      <c r="K57">
        <f>'1991 1-1 estudios agrupados'!L57*100/'1991 1-1 estudios agrupados'!$B$108</f>
        <v>0</v>
      </c>
    </row>
    <row r="58" spans="1:11" ht="12.75">
      <c r="A58">
        <v>53</v>
      </c>
      <c r="B58">
        <f>'1991 1-1 estudios agrupados'!B58*100/'1991 1-1 estudios agrupados'!$B$108</f>
        <v>-0.013307267075503683</v>
      </c>
      <c r="C58">
        <f>'1991 1-1 estudios agrupados'!C58*100/'1991 1-1 estudios agrupados'!$B$108</f>
        <v>-0.3671448832522308</v>
      </c>
      <c r="D58">
        <f>'1991 1-1 estudios agrupados'!D58*100/'1991 1-1 estudios agrupados'!$B$108</f>
        <v>-0.0873142125936775</v>
      </c>
      <c r="E58">
        <f>'1991 1-1 estudios agrupados'!E58*100/'1991 1-1 estudios agrupados'!$B$108</f>
        <v>-0.03319695736679455</v>
      </c>
      <c r="F58">
        <f>'1991 1-1 estudios agrupados'!F58*100/'1991 1-1 estudios agrupados'!$B$108</f>
        <v>0</v>
      </c>
      <c r="G58">
        <f>'1991 1-1 estudios agrupados'!H58*100/'1991 1-1 estudios agrupados'!$B$108</f>
        <v>0.03442177490458658</v>
      </c>
      <c r="H58">
        <f>'1991 1-1 estudios agrupados'!I58*100/'1991 1-1 estudios agrupados'!$B$108</f>
        <v>0.40240823468912695</v>
      </c>
      <c r="I58">
        <f>'1991 1-1 estudios agrupados'!J58*100/'1991 1-1 estudios agrupados'!$B$108</f>
        <v>0.06899891778436877</v>
      </c>
      <c r="J58">
        <f>'1991 1-1 estudios agrupados'!K58*100/'1991 1-1 estudios agrupados'!$B$108</f>
        <v>0.015169093311597699</v>
      </c>
      <c r="K58">
        <f>'1991 1-1 estudios agrupados'!L58*100/'1991 1-1 estudios agrupados'!$B$108</f>
        <v>0</v>
      </c>
    </row>
    <row r="59" spans="1:11" ht="12.75">
      <c r="A59">
        <v>54</v>
      </c>
      <c r="B59">
        <f>'1991 1-1 estudios agrupados'!B59*100/'1991 1-1 estudios agrupados'!$B$108</f>
        <v>-0.015122482919039016</v>
      </c>
      <c r="C59">
        <f>'1991 1-1 estudios agrupados'!C59*100/'1991 1-1 estudios agrupados'!$B$108</f>
        <v>-0.41160601882070685</v>
      </c>
      <c r="D59">
        <f>'1991 1-1 estudios agrupados'!D59*100/'1991 1-1 estudios agrupados'!$B$108</f>
        <v>-0.09284790197689435</v>
      </c>
      <c r="E59">
        <f>'1991 1-1 estudios agrupados'!E59*100/'1991 1-1 estudios agrupados'!$B$108</f>
        <v>-0.03697498863030105</v>
      </c>
      <c r="F59">
        <f>'1991 1-1 estudios agrupados'!F59*100/'1991 1-1 estudios agrupados'!$B$108</f>
        <v>0</v>
      </c>
      <c r="G59">
        <f>'1991 1-1 estudios agrupados'!H59*100/'1991 1-1 estudios agrupados'!$B$108</f>
        <v>0.04039308408460439</v>
      </c>
      <c r="H59">
        <f>'1991 1-1 estudios agrupados'!I59*100/'1991 1-1 estudios agrupados'!$B$108</f>
        <v>0.4611917081043846</v>
      </c>
      <c r="I59">
        <f>'1991 1-1 estudios agrupados'!J59*100/'1991 1-1 estudios agrupados'!$B$108</f>
        <v>0.07478378539415186</v>
      </c>
      <c r="J59">
        <f>'1991 1-1 estudios agrupados'!K59*100/'1991 1-1 estudios agrupados'!$B$108</f>
        <v>0.017017972216425415</v>
      </c>
      <c r="K59">
        <f>'1991 1-1 estudios agrupados'!L59*100/'1991 1-1 estudios agrupados'!$B$108</f>
        <v>0</v>
      </c>
    </row>
    <row r="60" spans="1:11" ht="12.75">
      <c r="A60">
        <v>55</v>
      </c>
      <c r="B60">
        <f>'1991 1-1 estudios agrupados'!B60*100/'1991 1-1 estudios agrupados'!$B$108</f>
        <v>-0.015971827850108332</v>
      </c>
      <c r="C60">
        <f>'1991 1-1 estudios agrupados'!C60*100/'1991 1-1 estudios agrupados'!$B$108</f>
        <v>-0.41329952975033896</v>
      </c>
      <c r="D60">
        <f>'1991 1-1 estudios agrupados'!D60*100/'1991 1-1 estudios agrupados'!$B$108</f>
        <v>-0.08923300708734325</v>
      </c>
      <c r="E60">
        <f>'1991 1-1 estudios agrupados'!E60*100/'1991 1-1 estudios agrupados'!$B$108</f>
        <v>-0.036892125710196726</v>
      </c>
      <c r="F60">
        <f>'1991 1-1 estudios agrupados'!F60*100/'1991 1-1 estudios agrupados'!$B$108</f>
        <v>0</v>
      </c>
      <c r="G60">
        <f>'1991 1-1 estudios agrupados'!H60*100/'1991 1-1 estudios agrupados'!$B$108</f>
        <v>0.04155057549981166</v>
      </c>
      <c r="H60">
        <f>'1991 1-1 estudios agrupados'!I60*100/'1991 1-1 estudios agrupados'!$B$108</f>
        <v>0.4587627887588266</v>
      </c>
      <c r="I60">
        <f>'1991 1-1 estudios agrupados'!J60*100/'1991 1-1 estudios agrupados'!$B$108</f>
        <v>0.06940546398613061</v>
      </c>
      <c r="J60">
        <f>'1991 1-1 estudios agrupados'!K60*100/'1991 1-1 estudios agrupados'!$B$108</f>
        <v>0.015870838666231186</v>
      </c>
      <c r="K60">
        <f>'1991 1-1 estudios agrupados'!L60*100/'1991 1-1 estudios agrupados'!$B$108</f>
        <v>0</v>
      </c>
    </row>
    <row r="61" spans="1:11" ht="12.75">
      <c r="A61">
        <v>56</v>
      </c>
      <c r="B61">
        <f>'1991 1-1 estudios agrupados'!B61*100/'1991 1-1 estudios agrupados'!$B$108</f>
        <v>-0.015847533469951845</v>
      </c>
      <c r="C61">
        <f>'1991 1-1 estudios agrupados'!C61*100/'1991 1-1 estudios agrupados'!$B$108</f>
        <v>-0.41106482037377545</v>
      </c>
      <c r="D61">
        <f>'1991 1-1 estudios agrupados'!D61*100/'1991 1-1 estudios agrupados'!$B$108</f>
        <v>-0.08490859844439887</v>
      </c>
      <c r="E61">
        <f>'1991 1-1 estudios agrupados'!E61*100/'1991 1-1 estudios agrupados'!$B$108</f>
        <v>-0.03522450944309722</v>
      </c>
      <c r="F61">
        <f>'1991 1-1 estudios agrupados'!F61*100/'1991 1-1 estudios agrupados'!$B$108</f>
        <v>0</v>
      </c>
      <c r="G61">
        <f>'1991 1-1 estudios agrupados'!H61*100/'1991 1-1 estudios agrupados'!$B$108</f>
        <v>0.04229634178075056</v>
      </c>
      <c r="H61">
        <f>'1991 1-1 estudios agrupados'!I61*100/'1991 1-1 estudios agrupados'!$B$108</f>
        <v>0.4539075395339639</v>
      </c>
      <c r="I61">
        <f>'1991 1-1 estudios agrupados'!J61*100/'1991 1-1 estudios agrupados'!$B$108</f>
        <v>0.0655109067412274</v>
      </c>
      <c r="J61">
        <f>'1991 1-1 estudios agrupados'!K61*100/'1991 1-1 estudios agrupados'!$B$108</f>
        <v>0.015358124348085686</v>
      </c>
      <c r="K61">
        <f>'1991 1-1 estudios agrupados'!L61*100/'1991 1-1 estudios agrupados'!$B$108</f>
        <v>0</v>
      </c>
    </row>
    <row r="62" spans="1:11" ht="12.75">
      <c r="A62">
        <v>57</v>
      </c>
      <c r="B62">
        <f>'1991 1-1 estudios agrupados'!B62*100/'1991 1-1 estudios agrupados'!$B$108</f>
        <v>-0.019317418249320387</v>
      </c>
      <c r="C62">
        <f>'1991 1-1 estudios agrupados'!C62*100/'1991 1-1 estudios agrupados'!$B$108</f>
        <v>-0.4384018156094424</v>
      </c>
      <c r="D62">
        <f>'1991 1-1 estudios agrupados'!D62*100/'1991 1-1 estudios agrupados'!$B$108</f>
        <v>-0.08139987167123142</v>
      </c>
      <c r="E62">
        <f>'1991 1-1 estudios agrupados'!E62*100/'1991 1-1 estudios agrupados'!$B$108</f>
        <v>-0.03420425973931274</v>
      </c>
      <c r="F62">
        <f>'1991 1-1 estudios agrupados'!F62*100/'1991 1-1 estudios agrupados'!$B$108</f>
        <v>0</v>
      </c>
      <c r="G62">
        <f>'1991 1-1 estudios agrupados'!H62*100/'1991 1-1 estudios agrupados'!$B$108</f>
        <v>0.048953859517882295</v>
      </c>
      <c r="H62">
        <f>'1991 1-1 estudios agrupados'!I62*100/'1991 1-1 estudios agrupados'!$B$108</f>
        <v>0.47901241485932067</v>
      </c>
      <c r="I62">
        <f>'1991 1-1 estudios agrupados'!J62*100/'1991 1-1 estudios agrupados'!$B$108</f>
        <v>0.06311565045696181</v>
      </c>
      <c r="J62">
        <f>'1991 1-1 estudios agrupados'!K62*100/'1991 1-1 estudios agrupados'!$B$108</f>
        <v>0.014666736858465238</v>
      </c>
      <c r="K62">
        <f>'1991 1-1 estudios agrupados'!L62*100/'1991 1-1 estudios agrupados'!$B$108</f>
        <v>0</v>
      </c>
    </row>
    <row r="63" spans="1:11" ht="12.75">
      <c r="A63">
        <v>58</v>
      </c>
      <c r="B63">
        <f>'1991 1-1 estudios agrupados'!B63*100/'1991 1-1 estudios agrupados'!$B$108</f>
        <v>-0.021023876510218798</v>
      </c>
      <c r="C63">
        <f>'1991 1-1 estudios agrupados'!C63*100/'1991 1-1 estudios agrupados'!$B$108</f>
        <v>-0.43704493529273414</v>
      </c>
      <c r="D63">
        <f>'1991 1-1 estudios agrupados'!D63*100/'1991 1-1 estudios agrupados'!$B$108</f>
        <v>-0.07767621919904338</v>
      </c>
      <c r="E63">
        <f>'1991 1-1 estudios agrupados'!E63*100/'1991 1-1 estudios agrupados'!$B$108</f>
        <v>-0.032479675214641505</v>
      </c>
      <c r="F63">
        <f>'1991 1-1 estudios agrupados'!F63*100/'1991 1-1 estudios agrupados'!$B$108</f>
        <v>0</v>
      </c>
      <c r="G63">
        <f>'1991 1-1 estudios agrupados'!H63*100/'1991 1-1 estudios agrupados'!$B$108</f>
        <v>0.04987312003778963</v>
      </c>
      <c r="H63">
        <f>'1991 1-1 estudios agrupados'!I63*100/'1991 1-1 estudios agrupados'!$B$108</f>
        <v>0.47936976120227054</v>
      </c>
      <c r="I63">
        <f>'1991 1-1 estudios agrupados'!J63*100/'1991 1-1 estudios agrupados'!$B$108</f>
        <v>0.06097675133176897</v>
      </c>
      <c r="J63">
        <f>'1991 1-1 estudios agrupados'!K63*100/'1991 1-1 estudios agrupados'!$B$108</f>
        <v>0.013900254847500248</v>
      </c>
      <c r="K63">
        <f>'1991 1-1 estudios agrupados'!L63*100/'1991 1-1 estudios agrupados'!$B$108</f>
        <v>0</v>
      </c>
    </row>
    <row r="64" spans="1:11" ht="12.75">
      <c r="A64">
        <v>59</v>
      </c>
      <c r="B64">
        <f>'1991 1-1 estudios agrupados'!B64*100/'1991 1-1 estudios agrupados'!$B$108</f>
        <v>-0.02075716148613301</v>
      </c>
      <c r="C64">
        <f>'1991 1-1 estudios agrupados'!C64*100/'1991 1-1 estudios agrupados'!$B$108</f>
        <v>-0.4284945177244692</v>
      </c>
      <c r="D64">
        <f>'1991 1-1 estudios agrupados'!D64*100/'1991 1-1 estudios agrupados'!$B$108</f>
        <v>-0.07252577082130904</v>
      </c>
      <c r="E64">
        <f>'1991 1-1 estudios agrupados'!E64*100/'1991 1-1 estudios agrupados'!$B$108</f>
        <v>-0.031208247284290794</v>
      </c>
      <c r="F64">
        <f>'1991 1-1 estudios agrupados'!F64*100/'1991 1-1 estudios agrupados'!$B$108</f>
        <v>0</v>
      </c>
      <c r="G64">
        <f>'1991 1-1 estudios agrupados'!H64*100/'1991 1-1 estudios agrupados'!$B$108</f>
        <v>0.050722464968858946</v>
      </c>
      <c r="H64">
        <f>'1991 1-1 estudios agrupados'!I64*100/'1991 1-1 estudios agrupados'!$B$108</f>
        <v>0.4642498677494848</v>
      </c>
      <c r="I64">
        <f>'1991 1-1 estudios agrupados'!J64*100/'1991 1-1 estudios agrupados'!$B$108</f>
        <v>0.05617329143197147</v>
      </c>
      <c r="J64">
        <f>'1991 1-1 estudios agrupados'!K64*100/'1991 1-1 estudios agrupados'!$B$108</f>
        <v>0.013113057106509176</v>
      </c>
      <c r="K64">
        <f>'1991 1-1 estudios agrupados'!L64*100/'1991 1-1 estudios agrupados'!$B$108</f>
        <v>0</v>
      </c>
    </row>
    <row r="65" spans="1:11" ht="12.75">
      <c r="A65">
        <v>60</v>
      </c>
      <c r="B65">
        <f>'1991 1-1 estudios agrupados'!B65*100/'1991 1-1 estudios agrupados'!$B$108</f>
        <v>-0.021645348411001224</v>
      </c>
      <c r="C65">
        <f>'1991 1-1 estudios agrupados'!C65*100/'1991 1-1 estudios agrupados'!$B$108</f>
        <v>-0.434455469039474</v>
      </c>
      <c r="D65">
        <f>'1991 1-1 estudios agrupados'!D65*100/'1991 1-1 estudios agrupados'!$B$108</f>
        <v>-0.06841369841113198</v>
      </c>
      <c r="E65">
        <f>'1991 1-1 estudios agrupados'!E65*100/'1991 1-1 estudios agrupados'!$B$108</f>
        <v>-0.030320060359422578</v>
      </c>
      <c r="F65">
        <f>'1991 1-1 estudios agrupados'!F65*100/'1991 1-1 estudios agrupados'!$B$108</f>
        <v>0</v>
      </c>
      <c r="G65">
        <f>'1991 1-1 estudios agrupados'!H65*100/'1991 1-1 estudios agrupados'!$B$108</f>
        <v>0.05408877109809709</v>
      </c>
      <c r="H65">
        <f>'1991 1-1 estudios agrupados'!I65*100/'1991 1-1 estudios agrupados'!$B$108</f>
        <v>0.4791470671044902</v>
      </c>
      <c r="I65">
        <f>'1991 1-1 estudios agrupados'!J65*100/'1991 1-1 estudios agrupados'!$B$108</f>
        <v>0.054793105918983835</v>
      </c>
      <c r="J65">
        <f>'1991 1-1 estudios agrupados'!K65*100/'1991 1-1 estudios agrupados'!$B$108</f>
        <v>0.012631416383402795</v>
      </c>
      <c r="K65">
        <f>'1991 1-1 estudios agrupados'!L65*100/'1991 1-1 estudios agrupados'!$B$108</f>
        <v>0</v>
      </c>
    </row>
    <row r="66" spans="1:11" ht="12.75">
      <c r="A66">
        <v>61</v>
      </c>
      <c r="B66">
        <f>'1991 1-1 estudios agrupados'!B66*100/'1991 1-1 estudios agrupados'!$B$108</f>
        <v>-0.020754572019879746</v>
      </c>
      <c r="C66">
        <f>'1991 1-1 estudios agrupados'!C66*100/'1991 1-1 estudios agrupados'!$B$108</f>
        <v>-0.41156976629316117</v>
      </c>
      <c r="D66">
        <f>'1991 1-1 estudios agrupados'!D66*100/'1991 1-1 estudios agrupados'!$B$108</f>
        <v>-0.06181055946531872</v>
      </c>
      <c r="E66">
        <f>'1991 1-1 estudios agrupados'!E66*100/'1991 1-1 estudios agrupados'!$B$108</f>
        <v>-0.028748254343693692</v>
      </c>
      <c r="F66">
        <f>'1991 1-1 estudios agrupados'!F66*100/'1991 1-1 estudios agrupados'!$B$108</f>
        <v>0</v>
      </c>
      <c r="G66">
        <f>'1991 1-1 estudios agrupados'!H66*100/'1991 1-1 estudios agrupados'!$B$108</f>
        <v>0.0499016041665755</v>
      </c>
      <c r="H66">
        <f>'1991 1-1 estudios agrupados'!I66*100/'1991 1-1 estudios agrupados'!$B$108</f>
        <v>0.45783317037390625</v>
      </c>
      <c r="I66">
        <f>'1991 1-1 estudios agrupados'!J66*100/'1991 1-1 estudios agrupados'!$B$108</f>
        <v>0.05161842029248694</v>
      </c>
      <c r="J66">
        <f>'1991 1-1 estudios agrupados'!K66*100/'1991 1-1 estudios agrupados'!$B$108</f>
        <v>0.012602932254616934</v>
      </c>
      <c r="K66">
        <f>'1991 1-1 estudios agrupados'!L66*100/'1991 1-1 estudios agrupados'!$B$108</f>
        <v>0</v>
      </c>
    </row>
    <row r="67" spans="1:11" ht="12.75">
      <c r="A67">
        <v>62</v>
      </c>
      <c r="B67">
        <f>'1991 1-1 estudios agrupados'!B67*100/'1991 1-1 estudios agrupados'!$B$108</f>
        <v>-0.021715263999839245</v>
      </c>
      <c r="C67">
        <f>'1991 1-1 estudios agrupados'!C67*100/'1991 1-1 estudios agrupados'!$B$108</f>
        <v>-0.40963025606946935</v>
      </c>
      <c r="D67">
        <f>'1991 1-1 estudios agrupados'!D67*100/'1991 1-1 estudios agrupados'!$B$108</f>
        <v>-0.058395053477268644</v>
      </c>
      <c r="E67">
        <f>'1991 1-1 estudios agrupados'!E67*100/'1991 1-1 estudios agrupados'!$B$108</f>
        <v>-0.027831583290039614</v>
      </c>
      <c r="F67">
        <f>'1991 1-1 estudios agrupados'!F67*100/'1991 1-1 estudios agrupados'!$B$108</f>
        <v>0</v>
      </c>
      <c r="G67">
        <f>'1991 1-1 estudios agrupados'!H67*100/'1991 1-1 estudios agrupados'!$B$108</f>
        <v>0.049116995891837684</v>
      </c>
      <c r="H67">
        <f>'1991 1-1 estudios agrupados'!I67*100/'1991 1-1 estudios agrupados'!$B$108</f>
        <v>0.45825266390693437</v>
      </c>
      <c r="I67">
        <f>'1991 1-1 estudios agrupados'!J67*100/'1991 1-1 estudios agrupados'!$B$108</f>
        <v>0.04887876499653775</v>
      </c>
      <c r="J67">
        <f>'1991 1-1 estudios agrupados'!K67*100/'1991 1-1 estudios agrupados'!$B$108</f>
        <v>0.011828681844892162</v>
      </c>
      <c r="K67">
        <f>'1991 1-1 estudios agrupados'!L67*100/'1991 1-1 estudios agrupados'!$B$108</f>
        <v>0</v>
      </c>
    </row>
    <row r="68" spans="1:11" ht="12.75">
      <c r="A68">
        <v>63</v>
      </c>
      <c r="B68">
        <f>'1991 1-1 estudios agrupados'!B68*100/'1991 1-1 estudios agrupados'!$B$108</f>
        <v>-0.02075716148613301</v>
      </c>
      <c r="C68">
        <f>'1991 1-1 estudios agrupados'!C68*100/'1991 1-1 estudios agrupados'!$B$108</f>
        <v>-0.3877622135606878</v>
      </c>
      <c r="D68">
        <f>'1991 1-1 estudios agrupados'!D68*100/'1991 1-1 estudios agrupados'!$B$108</f>
        <v>-0.054311465195877456</v>
      </c>
      <c r="E68">
        <f>'1991 1-1 estudios agrupados'!E68*100/'1991 1-1 estudios agrupados'!$B$108</f>
        <v>-0.026314156065629195</v>
      </c>
      <c r="F68">
        <f>'1991 1-1 estudios agrupados'!F68*100/'1991 1-1 estudios agrupados'!$B$108</f>
        <v>0</v>
      </c>
      <c r="G68">
        <f>'1991 1-1 estudios agrupados'!H68*100/'1991 1-1 estudios agrupados'!$B$108</f>
        <v>0.04635662486586241</v>
      </c>
      <c r="H68">
        <f>'1991 1-1 estudios agrupados'!I68*100/'1991 1-1 estudios agrupados'!$B$108</f>
        <v>0.4399788005576778</v>
      </c>
      <c r="I68">
        <f>'1991 1-1 estudios agrupados'!J68*100/'1991 1-1 estudios agrupados'!$B$108</f>
        <v>0.04532342783081163</v>
      </c>
      <c r="J68">
        <f>'1991 1-1 estudios agrupados'!K68*100/'1991 1-1 estudios agrupados'!$B$108</f>
        <v>0.011256409802921679</v>
      </c>
      <c r="K68">
        <f>'1991 1-1 estudios agrupados'!L68*100/'1991 1-1 estudios agrupados'!$B$108</f>
        <v>0</v>
      </c>
    </row>
    <row r="69" spans="1:11" ht="12.75">
      <c r="A69">
        <v>64</v>
      </c>
      <c r="B69">
        <f>'1991 1-1 estudios agrupados'!B69*100/'1991 1-1 estudios agrupados'!$B$108</f>
        <v>-0.02129577046681111</v>
      </c>
      <c r="C69">
        <f>'1991 1-1 estudios agrupados'!C69*100/'1991 1-1 estudios agrupados'!$B$108</f>
        <v>-0.39423328972758476</v>
      </c>
      <c r="D69">
        <f>'1991 1-1 estudios agrupados'!D69*100/'1991 1-1 estudios agrupados'!$B$108</f>
        <v>-0.05164690442127281</v>
      </c>
      <c r="E69">
        <f>'1991 1-1 estudios agrupados'!E69*100/'1991 1-1 estudios agrupados'!$B$108</f>
        <v>-0.024871823362563314</v>
      </c>
      <c r="F69">
        <f>'1991 1-1 estudios agrupados'!F69*100/'1991 1-1 estudios agrupados'!$B$108</f>
        <v>0</v>
      </c>
      <c r="G69">
        <f>'1991 1-1 estudios agrupados'!H69*100/'1991 1-1 estudios agrupados'!$B$108</f>
        <v>0.04765135799249246</v>
      </c>
      <c r="H69">
        <f>'1991 1-1 estudios agrupados'!I69*100/'1991 1-1 estudios agrupados'!$B$108</f>
        <v>0.44533122730316643</v>
      </c>
      <c r="I69">
        <f>'1991 1-1 estudios agrupados'!J69*100/'1991 1-1 estudios agrupados'!$B$108</f>
        <v>0.043042108061689476</v>
      </c>
      <c r="J69">
        <f>'1991 1-1 estudios agrupados'!K69*100/'1991 1-1 estudios agrupados'!$B$108</f>
        <v>0.009733803646004737</v>
      </c>
      <c r="K69">
        <f>'1991 1-1 estudios agrupados'!L69*100/'1991 1-1 estudios agrupados'!$B$108</f>
        <v>0</v>
      </c>
    </row>
    <row r="70" spans="1:11" ht="12.75">
      <c r="A70">
        <v>65</v>
      </c>
      <c r="B70">
        <f>'1991 1-1 estudios agrupados'!B70*100/'1991 1-1 estudios agrupados'!$B$108</f>
        <v>-0.019524575549581195</v>
      </c>
      <c r="C70">
        <f>'1991 1-1 estudios agrupados'!C70*100/'1991 1-1 estudios agrupados'!$B$108</f>
        <v>-0.36980944402683547</v>
      </c>
      <c r="D70">
        <f>'1991 1-1 estudios agrupados'!D70*100/'1991 1-1 estudios agrupados'!$B$108</f>
        <v>-0.047697968385051144</v>
      </c>
      <c r="E70">
        <f>'1991 1-1 estudios agrupados'!E70*100/'1991 1-1 estudios agrupados'!$B$108</f>
        <v>-0.02333626987438007</v>
      </c>
      <c r="F70">
        <f>'1991 1-1 estudios agrupados'!F70*100/'1991 1-1 estudios agrupados'!$B$108</f>
        <v>0</v>
      </c>
      <c r="G70">
        <f>'1991 1-1 estudios agrupados'!H70*100/'1991 1-1 estudios agrupados'!$B$108</f>
        <v>0.04588534200776907</v>
      </c>
      <c r="H70">
        <f>'1991 1-1 estudios agrupados'!I70*100/'1991 1-1 estudios agrupados'!$B$108</f>
        <v>0.4298980084337362</v>
      </c>
      <c r="I70">
        <f>'1991 1-1 estudios agrupados'!J70*100/'1991 1-1 estudios agrupados'!$B$108</f>
        <v>0.04090838786900315</v>
      </c>
      <c r="J70">
        <f>'1991 1-1 estudios agrupados'!K70*100/'1991 1-1 estudios agrupados'!$B$108</f>
        <v>0.009938371480012285</v>
      </c>
      <c r="K70">
        <f>'1991 1-1 estudios agrupados'!L70*100/'1991 1-1 estudios agrupados'!$B$108</f>
        <v>0</v>
      </c>
    </row>
    <row r="71" spans="1:11" ht="12.75">
      <c r="A71">
        <v>66</v>
      </c>
      <c r="B71">
        <f>'1991 1-1 estudios agrupados'!B71*100/'1991 1-1 estudios agrupados'!$B$108</f>
        <v>-0.019527165015834458</v>
      </c>
      <c r="C71">
        <f>'1991 1-1 estudios agrupados'!C71*100/'1991 1-1 estudios agrupados'!$B$108</f>
        <v>-0.36433272290119034</v>
      </c>
      <c r="D71">
        <f>'1991 1-1 estudios agrupados'!D71*100/'1991 1-1 estudios agrupados'!$B$108</f>
        <v>-0.046644055619974284</v>
      </c>
      <c r="E71">
        <f>'1991 1-1 estudios agrupados'!E71*100/'1991 1-1 estudios agrupados'!$B$108</f>
        <v>-0.02235486216439449</v>
      </c>
      <c r="F71">
        <f>'1991 1-1 estudios agrupados'!F71*100/'1991 1-1 estudios agrupados'!$B$108</f>
        <v>0</v>
      </c>
      <c r="G71">
        <f>'1991 1-1 estudios agrupados'!H71*100/'1991 1-1 estudios agrupados'!$B$108</f>
        <v>0.047483042686030555</v>
      </c>
      <c r="H71">
        <f>'1991 1-1 estudios agrupados'!I71*100/'1991 1-1 estudios agrupados'!$B$108</f>
        <v>0.4291651894840636</v>
      </c>
      <c r="I71">
        <f>'1991 1-1 estudios agrupados'!J71*100/'1991 1-1 estudios agrupados'!$B$108</f>
        <v>0.038658141694920115</v>
      </c>
      <c r="J71">
        <f>'1991 1-1 estudios agrupados'!K71*100/'1991 1-1 estudios agrupados'!$B$108</f>
        <v>0.008609975292089851</v>
      </c>
      <c r="K71">
        <f>'1991 1-1 estudios agrupados'!L71*100/'1991 1-1 estudios agrupados'!$B$108</f>
        <v>0</v>
      </c>
    </row>
    <row r="72" spans="1:11" ht="12.75">
      <c r="A72">
        <v>67</v>
      </c>
      <c r="B72">
        <f>'1991 1-1 estudios agrupados'!B72*100/'1991 1-1 estudios agrupados'!$B$108</f>
        <v>-0.019716196052322443</v>
      </c>
      <c r="C72">
        <f>'1991 1-1 estudios agrupados'!C72*100/'1991 1-1 estudios agrupados'!$B$108</f>
        <v>-0.35144235989246153</v>
      </c>
      <c r="D72">
        <f>'1991 1-1 estudios agrupados'!D72*100/'1991 1-1 estudios agrupados'!$B$108</f>
        <v>-0.044520693292300996</v>
      </c>
      <c r="E72">
        <f>'1991 1-1 estudios agrupados'!E72*100/'1991 1-1 estudios agrupados'!$B$108</f>
        <v>-0.02061991977471022</v>
      </c>
      <c r="F72">
        <f>'1991 1-1 estudios agrupados'!F72*100/'1991 1-1 estudios agrupados'!$B$108</f>
        <v>0</v>
      </c>
      <c r="G72">
        <f>'1991 1-1 estudios agrupados'!H72*100/'1991 1-1 estudios agrupados'!$B$108</f>
        <v>0.046638876687467766</v>
      </c>
      <c r="H72">
        <f>'1991 1-1 estudios agrupados'!I72*100/'1991 1-1 estudios agrupados'!$B$108</f>
        <v>0.4136154446332367</v>
      </c>
      <c r="I72">
        <f>'1991 1-1 estudios agrupados'!J72*100/'1991 1-1 estudios agrupados'!$B$108</f>
        <v>0.036423432318356645</v>
      </c>
      <c r="J72">
        <f>'1991 1-1 estudios agrupados'!K72*100/'1991 1-1 estudios agrupados'!$B$108</f>
        <v>0.007957429796268305</v>
      </c>
      <c r="K72">
        <f>'1991 1-1 estudios agrupados'!L72*100/'1991 1-1 estudios agrupados'!$B$108</f>
        <v>0</v>
      </c>
    </row>
    <row r="73" spans="1:11" ht="12.75">
      <c r="A73">
        <v>68</v>
      </c>
      <c r="B73">
        <f>'1991 1-1 estudios agrupados'!B73*100/'1991 1-1 estudios agrupados'!$B$108</f>
        <v>-0.019374386506892112</v>
      </c>
      <c r="C73">
        <f>'1991 1-1 estudios agrupados'!C73*100/'1991 1-1 estudios agrupados'!$B$108</f>
        <v>-0.33832930278595236</v>
      </c>
      <c r="D73">
        <f>'1991 1-1 estudios agrupados'!D73*100/'1991 1-1 estudios agrupados'!$B$108</f>
        <v>-0.04127609207696609</v>
      </c>
      <c r="E73">
        <f>'1991 1-1 estudios agrupados'!E73*100/'1991 1-1 estudios agrupados'!$B$108</f>
        <v>-0.01885649325624009</v>
      </c>
      <c r="F73">
        <f>'1991 1-1 estudios agrupados'!F73*100/'1991 1-1 estudios agrupados'!$B$108</f>
        <v>0</v>
      </c>
      <c r="G73">
        <f>'1991 1-1 estudios agrupados'!H73*100/'1991 1-1 estudios agrupados'!$B$108</f>
        <v>0.049466573836027795</v>
      </c>
      <c r="H73">
        <f>'1991 1-1 estudios agrupados'!I73*100/'1991 1-1 estudios agrupados'!$B$108</f>
        <v>0.41228445897906096</v>
      </c>
      <c r="I73">
        <f>'1991 1-1 estudios agrupados'!J73*100/'1991 1-1 estudios agrupados'!$B$108</f>
        <v>0.03462116380608761</v>
      </c>
      <c r="J73">
        <f>'1991 1-1 estudios agrupados'!K73*100/'1991 1-1 estudios agrupados'!$B$108</f>
        <v>0.007429178680603243</v>
      </c>
      <c r="K73">
        <f>'1991 1-1 estudios agrupados'!L73*100/'1991 1-1 estudios agrupados'!$B$108</f>
        <v>0</v>
      </c>
    </row>
    <row r="74" spans="1:11" ht="12.75">
      <c r="A74">
        <v>69</v>
      </c>
      <c r="B74">
        <f>'1991 1-1 estudios agrupados'!B74*100/'1991 1-1 estudios agrupados'!$B$108</f>
        <v>-0.019250092126735625</v>
      </c>
      <c r="C74">
        <f>'1991 1-1 estudios agrupados'!C74*100/'1991 1-1 estudios agrupados'!$B$108</f>
        <v>-0.32142267761841714</v>
      </c>
      <c r="D74">
        <f>'1991 1-1 estudios agrupados'!D74*100/'1991 1-1 estudios agrupados'!$B$108</f>
        <v>-0.03982340150888716</v>
      </c>
      <c r="E74">
        <f>'1991 1-1 estudios agrupados'!E74*100/'1991 1-1 estudios agrupados'!$B$108</f>
        <v>-0.018903103648798773</v>
      </c>
      <c r="F74">
        <f>'1991 1-1 estudios agrupados'!F74*100/'1991 1-1 estudios agrupados'!$B$108</f>
        <v>0</v>
      </c>
      <c r="G74">
        <f>'1991 1-1 estudios agrupados'!H74*100/'1991 1-1 estudios agrupados'!$B$108</f>
        <v>0.04839971373968464</v>
      </c>
      <c r="H74">
        <f>'1991 1-1 estudios agrupados'!I74*100/'1991 1-1 estudios agrupados'!$B$108</f>
        <v>0.38088459119202894</v>
      </c>
      <c r="I74">
        <f>'1991 1-1 estudios agrupados'!J74*100/'1991 1-1 estudios agrupados'!$B$108</f>
        <v>0.0318633822463656</v>
      </c>
      <c r="J74">
        <f>'1991 1-1 estudios agrupados'!K74*100/'1991 1-1 estudios agrupados'!$B$108</f>
        <v>0.00710031646643921</v>
      </c>
      <c r="K74">
        <f>'1991 1-1 estudios agrupados'!L74*100/'1991 1-1 estudios agrupados'!$B$108</f>
        <v>0</v>
      </c>
    </row>
    <row r="75" spans="1:11" ht="12.75">
      <c r="A75">
        <v>70</v>
      </c>
      <c r="B75">
        <f>'1991 1-1 estudios agrupados'!B75*100/'1991 1-1 estudios agrupados'!$B$108</f>
        <v>-0.016813404382417865</v>
      </c>
      <c r="C75">
        <f>'1991 1-1 estudios agrupados'!C75*100/'1991 1-1 estudios agrupados'!$B$108</f>
        <v>-0.28417320556527054</v>
      </c>
      <c r="D75">
        <f>'1991 1-1 estudios agrupados'!D75*100/'1991 1-1 estudios agrupados'!$B$108</f>
        <v>-0.03469625832743216</v>
      </c>
      <c r="E75">
        <f>'1991 1-1 estudios agrupados'!E75*100/'1991 1-1 estudios agrupados'!$B$108</f>
        <v>-0.016590710284637496</v>
      </c>
      <c r="F75">
        <f>'1991 1-1 estudios agrupados'!F75*100/'1991 1-1 estudios agrupados'!$B$108</f>
        <v>0</v>
      </c>
      <c r="G75">
        <f>'1991 1-1 estudios agrupados'!H75*100/'1991 1-1 estudios agrupados'!$B$108</f>
        <v>0.0504790551410525</v>
      </c>
      <c r="H75">
        <f>'1991 1-1 estudios agrupados'!I75*100/'1991 1-1 estudios agrupados'!$B$108</f>
        <v>0.3633875677187504</v>
      </c>
      <c r="I75">
        <f>'1991 1-1 estudios agrupados'!J75*100/'1991 1-1 estudios agrupados'!$B$108</f>
        <v>0.029734840986185795</v>
      </c>
      <c r="J75">
        <f>'1991 1-1 estudios agrupados'!K75*100/'1991 1-1 estudios agrupados'!$B$108</f>
        <v>0.006737791190982795</v>
      </c>
      <c r="K75">
        <f>'1991 1-1 estudios agrupados'!L75*100/'1991 1-1 estudios agrupados'!$B$108</f>
        <v>0</v>
      </c>
    </row>
    <row r="76" spans="1:11" ht="12.75">
      <c r="A76">
        <v>71</v>
      </c>
      <c r="B76">
        <f>'1991 1-1 estudios agrupados'!B76*100/'1991 1-1 estudios agrupados'!$B$108</f>
        <v>-0.014832462698673885</v>
      </c>
      <c r="C76">
        <f>'1991 1-1 estudios agrupados'!C76*100/'1991 1-1 estudios agrupados'!$B$108</f>
        <v>-0.24624270388751648</v>
      </c>
      <c r="D76">
        <f>'1991 1-1 estudios agrupados'!D76*100/'1991 1-1 estudios agrupados'!$B$108</f>
        <v>-0.02897353790772732</v>
      </c>
      <c r="E76">
        <f>'1991 1-1 estudios agrupados'!E76*100/'1991 1-1 estudios agrupados'!$B$108</f>
        <v>-0.014280906386729483</v>
      </c>
      <c r="F76">
        <f>'1991 1-1 estudios agrupados'!F76*100/'1991 1-1 estudios agrupados'!$B$108</f>
        <v>0</v>
      </c>
      <c r="G76">
        <f>'1991 1-1 estudios agrupados'!H76*100/'1991 1-1 estudios agrupados'!$B$108</f>
        <v>0.0490833328305453</v>
      </c>
      <c r="H76">
        <f>'1991 1-1 estudios agrupados'!I76*100/'1991 1-1 estudios agrupados'!$B$108</f>
        <v>0.32458959484615424</v>
      </c>
      <c r="I76">
        <f>'1991 1-1 estudios agrupados'!J76*100/'1991 1-1 estudios agrupados'!$B$108</f>
        <v>0.025138538386649107</v>
      </c>
      <c r="J76">
        <f>'1991 1-1 estudios agrupados'!K76*100/'1991 1-1 estudios agrupados'!$B$108</f>
        <v>0.005986845977537365</v>
      </c>
      <c r="K76">
        <f>'1991 1-1 estudios agrupados'!L76*100/'1991 1-1 estudios agrupados'!$B$108</f>
        <v>0</v>
      </c>
    </row>
    <row r="77" spans="1:11" ht="12.75">
      <c r="A77">
        <v>72</v>
      </c>
      <c r="B77">
        <f>'1991 1-1 estudios agrupados'!B77*100/'1991 1-1 estudios agrupados'!$B$108</f>
        <v>-0.014296443184249044</v>
      </c>
      <c r="C77">
        <f>'1991 1-1 estudios agrupados'!C77*100/'1991 1-1 estudios agrupados'!$B$108</f>
        <v>-0.22309805451587766</v>
      </c>
      <c r="D77">
        <f>'1991 1-1 estudios agrupados'!D77*100/'1991 1-1 estudios agrupados'!$B$108</f>
        <v>-0.026156198624180328</v>
      </c>
      <c r="E77">
        <f>'1991 1-1 estudios agrupados'!E77*100/'1991 1-1 estudios agrupados'!$B$108</f>
        <v>-0.013081983511470054</v>
      </c>
      <c r="F77">
        <f>'1991 1-1 estudios agrupados'!F77*100/'1991 1-1 estudios agrupados'!$B$108</f>
        <v>0</v>
      </c>
      <c r="G77">
        <f>'1991 1-1 estudios agrupados'!H77*100/'1991 1-1 estudios agrupados'!$B$108</f>
        <v>0.0490574381680127</v>
      </c>
      <c r="H77">
        <f>'1991 1-1 estudios agrupados'!I77*100/'1991 1-1 estudios agrupados'!$B$108</f>
        <v>0.3097208796199347</v>
      </c>
      <c r="I77">
        <f>'1991 1-1 estudios agrupados'!J77*100/'1991 1-1 estudios agrupados'!$B$108</f>
        <v>0.022505051207083578</v>
      </c>
      <c r="J77">
        <f>'1991 1-1 estudios agrupados'!K77*100/'1991 1-1 estudios agrupados'!$B$108</f>
        <v>0.005769330812263516</v>
      </c>
      <c r="K77">
        <f>'1991 1-1 estudios agrupados'!L77*100/'1991 1-1 estudios agrupados'!$B$108</f>
        <v>0</v>
      </c>
    </row>
    <row r="78" spans="1:11" ht="12.75">
      <c r="A78">
        <v>73</v>
      </c>
      <c r="B78">
        <f>'1991 1-1 estudios agrupados'!B78*100/'1991 1-1 estudios agrupados'!$B$108</f>
        <v>-0.013120825505268956</v>
      </c>
      <c r="C78">
        <f>'1991 1-1 estudios agrupados'!C78*100/'1991 1-1 estudios agrupados'!$B$108</f>
        <v>-0.20944638842869037</v>
      </c>
      <c r="D78">
        <f>'1991 1-1 estudios agrupados'!D78*100/'1991 1-1 estudios agrupados'!$B$108</f>
        <v>-0.023929257646376635</v>
      </c>
      <c r="E78">
        <f>'1991 1-1 estudios agrupados'!E78*100/'1991 1-1 estudios agrupados'!$B$108</f>
        <v>-0.012812679021131002</v>
      </c>
      <c r="F78">
        <f>'1991 1-1 estudios agrupados'!F78*100/'1991 1-1 estudios agrupados'!$B$108</f>
        <v>0</v>
      </c>
      <c r="G78">
        <f>'1991 1-1 estudios agrupados'!H78*100/'1991 1-1 estudios agrupados'!$B$108</f>
        <v>0.04979802551644509</v>
      </c>
      <c r="H78">
        <f>'1991 1-1 estudios agrupados'!I78*100/'1991 1-1 estudios agrupados'!$B$108</f>
        <v>0.29543220483444543</v>
      </c>
      <c r="I78">
        <f>'1991 1-1 estudios agrupados'!J78*100/'1991 1-1 estudios agrupados'!$B$108</f>
        <v>0.019723964451082224</v>
      </c>
      <c r="J78">
        <f>'1991 1-1 estudios agrupados'!K78*100/'1991 1-1 estudios agrupados'!$B$108</f>
        <v>0.0053938582055408</v>
      </c>
      <c r="K78">
        <f>'1991 1-1 estudios agrupados'!L78*100/'1991 1-1 estudios agrupados'!$B$108</f>
        <v>0</v>
      </c>
    </row>
    <row r="79" spans="1:11" ht="12.75">
      <c r="A79">
        <v>74</v>
      </c>
      <c r="B79">
        <f>'1991 1-1 estudios agrupados'!B79*100/'1991 1-1 estudios agrupados'!$B$108</f>
        <v>-0.012623647984643015</v>
      </c>
      <c r="C79">
        <f>'1991 1-1 estudios agrupados'!C79*100/'1991 1-1 estudios agrupados'!$B$108</f>
        <v>-0.19554613358119013</v>
      </c>
      <c r="D79">
        <f>'1991 1-1 estudios agrupados'!D79*100/'1991 1-1 estudios agrupados'!$B$108</f>
        <v>-0.02182661104872943</v>
      </c>
      <c r="E79">
        <f>'1991 1-1 estudios agrupados'!E79*100/'1991 1-1 estudios agrupados'!$B$108</f>
        <v>-0.012468280009447408</v>
      </c>
      <c r="F79">
        <f>'1991 1-1 estudios agrupados'!F79*100/'1991 1-1 estudios agrupados'!$B$108</f>
        <v>0</v>
      </c>
      <c r="G79">
        <f>'1991 1-1 estudios agrupados'!H79*100/'1991 1-1 estudios agrupados'!$B$108</f>
        <v>0.049764362455152714</v>
      </c>
      <c r="H79">
        <f>'1991 1-1 estudios agrupados'!I79*100/'1991 1-1 estudios agrupados'!$B$108</f>
        <v>0.2791755356964785</v>
      </c>
      <c r="I79">
        <f>'1991 1-1 estudios agrupados'!J79*100/'1991 1-1 estudios agrupados'!$B$108</f>
        <v>0.017789633159896925</v>
      </c>
      <c r="J79">
        <f>'1991 1-1 estudios agrupados'!K79*100/'1991 1-1 estudios agrupados'!$B$108</f>
        <v>0.005448236996859262</v>
      </c>
      <c r="K79">
        <f>'1991 1-1 estudios agrupados'!L79*100/'1991 1-1 estudios agrupados'!$B$108</f>
        <v>0</v>
      </c>
    </row>
    <row r="80" spans="1:11" ht="12.75">
      <c r="A80">
        <v>75</v>
      </c>
      <c r="B80">
        <f>'1991 1-1 estudios agrupados'!B80*100/'1991 1-1 estudios agrupados'!$B$108</f>
        <v>-0.012447564279421328</v>
      </c>
      <c r="C80">
        <f>'1991 1-1 estudios agrupados'!C80*100/'1991 1-1 estudios agrupados'!$B$108</f>
        <v>-0.1882852702070488</v>
      </c>
      <c r="D80">
        <f>'1991 1-1 estudios agrupados'!D80*100/'1991 1-1 estudios agrupados'!$B$108</f>
        <v>-0.020407583541942893</v>
      </c>
      <c r="E80">
        <f>'1991 1-1 estudios agrupados'!E80*100/'1991 1-1 estudios agrupados'!$B$108</f>
        <v>-0.012121291531510555</v>
      </c>
      <c r="F80">
        <f>'1991 1-1 estudios agrupados'!F80*100/'1991 1-1 estudios agrupados'!$B$108</f>
        <v>0</v>
      </c>
      <c r="G80">
        <f>'1991 1-1 estudios agrupados'!H80*100/'1991 1-1 estudios agrupados'!$B$108</f>
        <v>0.051688335881324966</v>
      </c>
      <c r="H80">
        <f>'1991 1-1 estudios agrupados'!I80*100/'1991 1-1 estudios agrupados'!$B$108</f>
        <v>0.27281321711221845</v>
      </c>
      <c r="I80">
        <f>'1991 1-1 estudios agrupados'!J80*100/'1991 1-1 estudios agrupados'!$B$108</f>
        <v>0.01692475143130805</v>
      </c>
      <c r="J80">
        <f>'1991 1-1 estudios agrupados'!K80*100/'1991 1-1 estudios agrupados'!$B$108</f>
        <v>0.00587290946239392</v>
      </c>
      <c r="K80">
        <f>'1991 1-1 estudios agrupados'!L80*100/'1991 1-1 estudios agrupados'!$B$108</f>
        <v>0</v>
      </c>
    </row>
    <row r="81" spans="1:11" ht="12.75">
      <c r="A81">
        <v>76</v>
      </c>
      <c r="B81">
        <f>'1991 1-1 estudios agrupados'!B81*100/'1991 1-1 estudios agrupados'!$B$108</f>
        <v>-0.012784194892345141</v>
      </c>
      <c r="C81">
        <f>'1991 1-1 estudios agrupados'!C81*100/'1991 1-1 estudios agrupados'!$B$108</f>
        <v>-0.18081724953264666</v>
      </c>
      <c r="D81">
        <f>'1991 1-1 estudios agrupados'!D81*100/'1991 1-1 estudios agrupados'!$B$108</f>
        <v>-0.01956859647588662</v>
      </c>
      <c r="E81">
        <f>'1991 1-1 estudios agrupados'!E81*100/'1991 1-1 estudios agrupados'!$B$108</f>
        <v>-0.011476514434448788</v>
      </c>
      <c r="F81">
        <f>'1991 1-1 estudios agrupados'!F81*100/'1991 1-1 estudios agrupados'!$B$108</f>
        <v>0</v>
      </c>
      <c r="G81">
        <f>'1991 1-1 estudios agrupados'!H81*100/'1991 1-1 estudios agrupados'!$B$108</f>
        <v>0.05347247812982118</v>
      </c>
      <c r="H81">
        <f>'1991 1-1 estudios agrupados'!I81*100/'1991 1-1 estudios agrupados'!$B$108</f>
        <v>0.2657413847745651</v>
      </c>
      <c r="I81">
        <f>'1991 1-1 estudios agrupados'!J81*100/'1991 1-1 estudios agrupados'!$B$108</f>
        <v>0.015759491617341</v>
      </c>
      <c r="J81">
        <f>'1991 1-1 estudios agrupados'!K81*100/'1991 1-1 estudios agrupados'!$B$108</f>
        <v>0.005787457076036336</v>
      </c>
      <c r="K81">
        <f>'1991 1-1 estudios agrupados'!L81*100/'1991 1-1 estudios agrupados'!$B$108</f>
        <v>0</v>
      </c>
    </row>
    <row r="82" spans="1:11" ht="12.75">
      <c r="A82">
        <v>77</v>
      </c>
      <c r="B82">
        <f>'1991 1-1 estudios agrupados'!B82*100/'1991 1-1 estudios agrupados'!$B$108</f>
        <v>-0.012398364420609386</v>
      </c>
      <c r="C82">
        <f>'1991 1-1 estudios agrupados'!C82*100/'1991 1-1 estudios agrupados'!$B$108</f>
        <v>-0.16749185619337015</v>
      </c>
      <c r="D82">
        <f>'1991 1-1 estudios agrupados'!D82*100/'1991 1-1 estudios agrupados'!$B$108</f>
        <v>-0.017564349595863296</v>
      </c>
      <c r="E82">
        <f>'1991 1-1 estudios agrupados'!E82*100/'1991 1-1 estudios agrupados'!$B$108</f>
        <v>-0.010484748859450168</v>
      </c>
      <c r="F82">
        <f>'1991 1-1 estudios agrupados'!F82*100/'1991 1-1 estudios agrupados'!$B$108</f>
        <v>0</v>
      </c>
      <c r="G82">
        <f>'1991 1-1 estudios agrupados'!H82*100/'1991 1-1 estudios agrupados'!$B$108</f>
        <v>0.051525199507369585</v>
      </c>
      <c r="H82">
        <f>'1991 1-1 estudios agrupados'!I82*100/'1991 1-1 estudios agrupados'!$B$108</f>
        <v>0.24985241984456108</v>
      </c>
      <c r="I82">
        <f>'1991 1-1 estudios agrupados'!J82*100/'1991 1-1 estudios agrupados'!$B$108</f>
        <v>0.014379306104353366</v>
      </c>
      <c r="J82">
        <f>'1991 1-1 estudios agrupados'!K82*100/'1991 1-1 estudios agrupados'!$B$108</f>
        <v>0.0053084058191832165</v>
      </c>
      <c r="K82">
        <f>'1991 1-1 estudios agrupados'!L82*100/'1991 1-1 estudios agrupados'!$B$108</f>
        <v>0</v>
      </c>
    </row>
    <row r="83" spans="1:11" ht="12.75">
      <c r="A83">
        <v>78</v>
      </c>
      <c r="B83">
        <f>'1991 1-1 estudios agrupados'!B83*100/'1991 1-1 estudios agrupados'!$B$108</f>
        <v>-0.012545963997045212</v>
      </c>
      <c r="C83">
        <f>'1991 1-1 estudios agrupados'!C83*100/'1991 1-1 estudios agrupados'!$B$108</f>
        <v>-0.15998240405891584</v>
      </c>
      <c r="D83">
        <f>'1991 1-1 estudios agrupados'!D83*100/'1991 1-1 estudios agrupados'!$B$108</f>
        <v>-0.015601534175892136</v>
      </c>
      <c r="E83">
        <f>'1991 1-1 estudios agrupados'!E83*100/'1991 1-1 estudios agrupados'!$B$108</f>
        <v>-0.009583614603315652</v>
      </c>
      <c r="F83">
        <f>'1991 1-1 estudios agrupados'!F83*100/'1991 1-1 estudios agrupados'!$B$108</f>
        <v>0</v>
      </c>
      <c r="G83">
        <f>'1991 1-1 estudios agrupados'!H83*100/'1991 1-1 estudios agrupados'!$B$108</f>
        <v>0.05424931800579921</v>
      </c>
      <c r="H83">
        <f>'1991 1-1 estudios agrupados'!I83*100/'1991 1-1 estudios agrupados'!$B$108</f>
        <v>0.24014192139483567</v>
      </c>
      <c r="I83">
        <f>'1991 1-1 estudios agrupados'!J83*100/'1991 1-1 estudios agrupados'!$B$108</f>
        <v>0.012975815395086389</v>
      </c>
      <c r="J83">
        <f>'1991 1-1 estudios agrupados'!K83*100/'1991 1-1 estudios agrupados'!$B$108</f>
        <v>0.004992490936285484</v>
      </c>
      <c r="K83">
        <f>'1991 1-1 estudios agrupados'!L83*100/'1991 1-1 estudios agrupados'!$B$108</f>
        <v>0</v>
      </c>
    </row>
    <row r="84" spans="1:11" ht="12.75">
      <c r="A84">
        <v>79</v>
      </c>
      <c r="B84">
        <f>'1991 1-1 estudios agrupados'!B84*100/'1991 1-1 estudios agrupados'!$B$108</f>
        <v>-0.01247863787446045</v>
      </c>
      <c r="C84">
        <f>'1991 1-1 estudios agrupados'!C84*100/'1991 1-1 estudios agrupados'!$B$108</f>
        <v>-0.1432518625966023</v>
      </c>
      <c r="D84">
        <f>'1991 1-1 estudios agrupados'!D84*100/'1991 1-1 estudios agrupados'!$B$108</f>
        <v>-0.013258067216691741</v>
      </c>
      <c r="E84">
        <f>'1991 1-1 estudios agrupados'!E84*100/'1991 1-1 estudios agrupados'!$B$108</f>
        <v>-0.008400228525575783</v>
      </c>
      <c r="F84">
        <f>'1991 1-1 estudios agrupados'!F84*100/'1991 1-1 estudios agrupados'!$B$108</f>
        <v>0</v>
      </c>
      <c r="G84">
        <f>'1991 1-1 estudios agrupados'!H84*100/'1991 1-1 estudios agrupados'!$B$108</f>
        <v>0.053143615915657146</v>
      </c>
      <c r="H84">
        <f>'1991 1-1 estudios agrupados'!I84*100/'1991 1-1 estudios agrupados'!$B$108</f>
        <v>0.2162100742822058</v>
      </c>
      <c r="I84">
        <f>'1991 1-1 estudios agrupados'!J84*100/'1991 1-1 estudios agrupados'!$B$108</f>
        <v>0.01151017749574117</v>
      </c>
      <c r="J84">
        <f>'1991 1-1 estudios agrupados'!K84*100/'1991 1-1 estudios agrupados'!$B$108</f>
        <v>0.004070640950124886</v>
      </c>
      <c r="K84">
        <f>'1991 1-1 estudios agrupados'!L84*100/'1991 1-1 estudios agrupados'!$B$108</f>
        <v>0</v>
      </c>
    </row>
    <row r="85" spans="1:11" ht="12.75">
      <c r="A85">
        <v>80</v>
      </c>
      <c r="B85">
        <f>'1991 1-1 estudios agrupados'!B85*100/'1991 1-1 estudios agrupados'!$B$108</f>
        <v>-0.012167901924069236</v>
      </c>
      <c r="C85">
        <f>'1991 1-1 estudios agrupados'!C85*100/'1991 1-1 estudios agrupados'!$B$108</f>
        <v>-0.130744740593356</v>
      </c>
      <c r="D85">
        <f>'1991 1-1 estudios agrupados'!D85*100/'1991 1-1 estudios agrupados'!$B$108</f>
        <v>-0.010754053349789218</v>
      </c>
      <c r="E85">
        <f>'1991 1-1 estudios agrupados'!E85*100/'1991 1-1 estudios agrupados'!$B$108</f>
        <v>-0.007180589920290273</v>
      </c>
      <c r="F85">
        <f>'1991 1-1 estudios agrupados'!F85*100/'1991 1-1 estudios agrupados'!$B$108</f>
        <v>0</v>
      </c>
      <c r="G85">
        <f>'1991 1-1 estudios agrupados'!H85*100/'1991 1-1 estudios agrupados'!$B$108</f>
        <v>0.05361748824000375</v>
      </c>
      <c r="H85">
        <f>'1991 1-1 estudios agrupados'!I85*100/'1991 1-1 estudios agrupados'!$B$108</f>
        <v>0.20361491042634863</v>
      </c>
      <c r="I85">
        <f>'1991 1-1 estudios agrupados'!J85*100/'1991 1-1 estudios agrupados'!$B$108</f>
        <v>0.010500285656969728</v>
      </c>
      <c r="J85">
        <f>'1991 1-1 estudios agrupados'!K85*100/'1991 1-1 estudios agrupados'!$B$108</f>
        <v>0.003601947558284807</v>
      </c>
      <c r="K85">
        <f>'1991 1-1 estudios agrupados'!L85*100/'1991 1-1 estudios agrupados'!$B$108</f>
        <v>0</v>
      </c>
    </row>
    <row r="86" spans="1:11" ht="12.75">
      <c r="A86">
        <v>81</v>
      </c>
      <c r="B86">
        <f>'1991 1-1 estudios agrupados'!B86*100/'1991 1-1 estudios agrupados'!$B$108</f>
        <v>-0.01179242931734652</v>
      </c>
      <c r="C86">
        <f>'1991 1-1 estudios agrupados'!C86*100/'1991 1-1 estudios agrupados'!$B$108</f>
        <v>-0.11653116032921128</v>
      </c>
      <c r="D86">
        <f>'1991 1-1 estudios agrupados'!D86*100/'1991 1-1 estudios agrupados'!$B$108</f>
        <v>-0.008778290598551758</v>
      </c>
      <c r="E86">
        <f>'1991 1-1 estudios agrupados'!E86*100/'1991 1-1 estudios agrupados'!$B$108</f>
        <v>-0.006282045130409016</v>
      </c>
      <c r="F86">
        <f>'1991 1-1 estudios agrupados'!F86*100/'1991 1-1 estudios agrupados'!$B$108</f>
        <v>0</v>
      </c>
      <c r="G86">
        <f>'1991 1-1 estudios agrupados'!H86*100/'1991 1-1 estudios agrupados'!$B$108</f>
        <v>0.048850280867751894</v>
      </c>
      <c r="H86">
        <f>'1991 1-1 estudios agrupados'!I86*100/'1991 1-1 estudios agrupados'!$B$108</f>
        <v>0.18098038590660204</v>
      </c>
      <c r="I86">
        <f>'1991 1-1 estudios agrupados'!J86*100/'1991 1-1 estudios agrupados'!$B$108</f>
        <v>0.009138226407754912</v>
      </c>
      <c r="J86">
        <f>'1991 1-1 estudios agrupados'!K86*100/'1991 1-1 estudios agrupados'!$B$108</f>
        <v>0.0031021805714056064</v>
      </c>
      <c r="K86">
        <f>'1991 1-1 estudios agrupados'!L86*100/'1991 1-1 estudios agrupados'!$B$108</f>
        <v>0</v>
      </c>
    </row>
    <row r="87" spans="1:11" ht="12.75">
      <c r="A87">
        <v>82</v>
      </c>
      <c r="B87">
        <f>'1991 1-1 estudios agrupados'!B87*100/'1991 1-1 estudios agrupados'!$B$108</f>
        <v>-0.011000052643848929</v>
      </c>
      <c r="C87">
        <f>'1991 1-1 estudios agrupados'!C87*100/'1991 1-1 estudios agrupados'!$B$108</f>
        <v>-0.10344140841898145</v>
      </c>
      <c r="D87">
        <f>'1991 1-1 estudios agrupados'!D87*100/'1991 1-1 estudios agrupados'!$B$108</f>
        <v>-0.007649283312130352</v>
      </c>
      <c r="E87">
        <f>'1991 1-1 estudios agrupados'!E87*100/'1991 1-1 estudios agrupados'!$B$108</f>
        <v>-0.00514785891148109</v>
      </c>
      <c r="F87">
        <f>'1991 1-1 estudios agrupados'!F87*100/'1991 1-1 estudios agrupados'!$B$108</f>
        <v>0</v>
      </c>
      <c r="G87">
        <f>'1991 1-1 estudios agrupados'!H87*100/'1991 1-1 estudios agrupados'!$B$108</f>
        <v>0.045152523058096465</v>
      </c>
      <c r="H87">
        <f>'1991 1-1 estudios agrupados'!I87*100/'1991 1-1 estudios agrupados'!$B$108</f>
        <v>0.16055985503339285</v>
      </c>
      <c r="I87">
        <f>'1991 1-1 estudios agrupados'!J87*100/'1991 1-1 estudios agrupados'!$B$108</f>
        <v>0.007939303532495483</v>
      </c>
      <c r="J87">
        <f>'1991 1-1 estudios agrupados'!K87*100/'1991 1-1 estudios agrupados'!$B$108</f>
        <v>0.0025868767870068456</v>
      </c>
      <c r="K87">
        <f>'1991 1-1 estudios agrupados'!L87*100/'1991 1-1 estudios agrupados'!$B$108</f>
        <v>0</v>
      </c>
    </row>
    <row r="88" spans="1:11" ht="12.75">
      <c r="A88">
        <v>83</v>
      </c>
      <c r="B88">
        <f>'1991 1-1 estudios agrupados'!B88*100/'1991 1-1 estudios agrupados'!$B$108</f>
        <v>-0.01004971852890247</v>
      </c>
      <c r="C88">
        <f>'1991 1-1 estudios agrupados'!C88*100/'1991 1-1 estudios agrupados'!$B$108</f>
        <v>-0.08648040446012775</v>
      </c>
      <c r="D88">
        <f>'1991 1-1 estudios agrupados'!D88*100/'1991 1-1 estudios agrupados'!$B$108</f>
        <v>-0.006458128835630703</v>
      </c>
      <c r="E88">
        <f>'1991 1-1 estudios agrupados'!E88*100/'1991 1-1 estudios agrupados'!$B$108</f>
        <v>-0.004552281673231266</v>
      </c>
      <c r="F88">
        <f>'1991 1-1 estudios agrupados'!F88*100/'1991 1-1 estudios agrupados'!$B$108</f>
        <v>0</v>
      </c>
      <c r="G88">
        <f>'1991 1-1 estudios agrupados'!H88*100/'1991 1-1 estudios agrupados'!$B$108</f>
        <v>0.04132788140203129</v>
      </c>
      <c r="H88">
        <f>'1991 1-1 estudios agrupados'!I88*100/'1991 1-1 estudios agrupados'!$B$108</f>
        <v>0.14194677160495922</v>
      </c>
      <c r="I88">
        <f>'1991 1-1 estudios agrupados'!J88*100/'1991 1-1 estudios agrupados'!$B$108</f>
        <v>0.006986379951295765</v>
      </c>
      <c r="J88">
        <f>'1991 1-1 estudios agrupados'!K88*100/'1991 1-1 estudios agrupados'!$B$108</f>
        <v>0.0021958673827645694</v>
      </c>
      <c r="K88">
        <f>'1991 1-1 estudios agrupados'!L88*100/'1991 1-1 estudios agrupados'!$B$108</f>
        <v>0</v>
      </c>
    </row>
    <row r="89" spans="1:11" ht="12.75">
      <c r="A89">
        <v>84</v>
      </c>
      <c r="B89">
        <f>'1991 1-1 estudios agrupados'!B89*100/'1991 1-1 estudios agrupados'!$B$108</f>
        <v>-0.00832254453797798</v>
      </c>
      <c r="C89">
        <f>'1991 1-1 estudios agrupados'!C89*100/'1991 1-1 estudios agrupados'!$B$108</f>
        <v>-0.07292195915805784</v>
      </c>
      <c r="D89">
        <f>'1991 1-1 estudios agrupados'!D89*100/'1991 1-1 estudios agrupados'!$B$108</f>
        <v>-0.005246258629104974</v>
      </c>
      <c r="E89">
        <f>'1991 1-1 estudios agrupados'!E89*100/'1991 1-1 estudios agrupados'!$B$108</f>
        <v>-0.0037184735396815116</v>
      </c>
      <c r="F89">
        <f>'1991 1-1 estudios agrupados'!F89*100/'1991 1-1 estudios agrupados'!$B$108</f>
        <v>0</v>
      </c>
      <c r="G89">
        <f>'1991 1-1 estudios agrupados'!H89*100/'1991 1-1 estudios agrupados'!$B$108</f>
        <v>0.03630690633695994</v>
      </c>
      <c r="H89">
        <f>'1991 1-1 estudios agrupados'!I89*100/'1991 1-1 estudios agrupados'!$B$108</f>
        <v>0.12451189532175892</v>
      </c>
      <c r="I89">
        <f>'1991 1-1 estudios agrupados'!J89*100/'1991 1-1 estudios agrupados'!$B$108</f>
        <v>0.005963540781258023</v>
      </c>
      <c r="J89">
        <f>'1991 1-1 estudios agrupados'!K89*100/'1991 1-1 estudios agrupados'!$B$108</f>
        <v>0.001993889015010281</v>
      </c>
      <c r="K89">
        <f>'1991 1-1 estudios agrupados'!L89*100/'1991 1-1 estudios agrupados'!$B$108</f>
        <v>0</v>
      </c>
    </row>
    <row r="90" spans="1:11" ht="12.75">
      <c r="A90">
        <v>85</v>
      </c>
      <c r="B90">
        <f>'1991 1-1 estudios agrupados'!B90*100/'1991 1-1 estudios agrupados'!$B$108</f>
        <v>-0.007530167864480387</v>
      </c>
      <c r="C90">
        <f>'1991 1-1 estudios agrupados'!C90*100/'1991 1-1 estudios agrupados'!$B$108</f>
        <v>-0.0627531251815054</v>
      </c>
      <c r="D90">
        <f>'1991 1-1 estudios agrupados'!D90*100/'1991 1-1 estudios agrupados'!$B$108</f>
        <v>-0.004513439679432364</v>
      </c>
      <c r="E90">
        <f>'1991 1-1 estudios agrupados'!E90*100/'1991 1-1 estudios agrupados'!$B$108</f>
        <v>-0.00294422312995674</v>
      </c>
      <c r="F90">
        <f>'1991 1-1 estudios agrupados'!F90*100/'1991 1-1 estudios agrupados'!$B$108</f>
        <v>0</v>
      </c>
      <c r="G90">
        <f>'1991 1-1 estudios agrupados'!H90*100/'1991 1-1 estudios agrupados'!$B$108</f>
        <v>0.03257289599975887</v>
      </c>
      <c r="H90">
        <f>'1991 1-1 estudios agrupados'!I90*100/'1991 1-1 estudios agrupados'!$B$108</f>
        <v>0.10987364259207955</v>
      </c>
      <c r="I90">
        <f>'1991 1-1 estudios agrupados'!J90*100/'1991 1-1 estudios agrupados'!$B$108</f>
        <v>0.005380910874274499</v>
      </c>
      <c r="J90">
        <f>'1991 1-1 estudios agrupados'!K90*100/'1991 1-1 estudios agrupados'!$B$108</f>
        <v>0.0017012793283918894</v>
      </c>
      <c r="K90">
        <f>'1991 1-1 estudios agrupados'!L90*100/'1991 1-1 estudios agrupados'!$B$108</f>
        <v>0</v>
      </c>
    </row>
    <row r="91" spans="1:11" ht="12.75">
      <c r="A91">
        <v>86</v>
      </c>
      <c r="B91">
        <f>'1991 1-1 estudios agrupados'!B91*100/'1991 1-1 estudios agrupados'!$B$108</f>
        <v>-0.006307939792941617</v>
      </c>
      <c r="C91">
        <f>'1991 1-1 estudios agrupados'!C91*100/'1991 1-1 estudios agrupados'!$B$108</f>
        <v>-0.04897198578165512</v>
      </c>
      <c r="D91">
        <f>'1991 1-1 estudios agrupados'!D91*100/'1991 1-1 estudios agrupados'!$B$108</f>
        <v>-0.003555337165726125</v>
      </c>
      <c r="E91">
        <f>'1991 1-1 estudios agrupados'!E91*100/'1991 1-1 estudios agrupados'!$B$108</f>
        <v>-0.0024858876031297016</v>
      </c>
      <c r="F91">
        <f>'1991 1-1 estudios agrupados'!F91*100/'1991 1-1 estudios agrupados'!$B$108</f>
        <v>0</v>
      </c>
      <c r="G91">
        <f>'1991 1-1 estudios agrupados'!H91*100/'1991 1-1 estudios agrupados'!$B$108</f>
        <v>0.028380550135730757</v>
      </c>
      <c r="H91">
        <f>'1991 1-1 estudios agrupados'!I91*100/'1991 1-1 estudios agrupados'!$B$108</f>
        <v>0.09102232826834597</v>
      </c>
      <c r="I91">
        <f>'1991 1-1 estudios agrupados'!J91*100/'1991 1-1 estudios agrupados'!$B$108</f>
        <v>0.004474597685633463</v>
      </c>
      <c r="J91">
        <f>'1991 1-1 estudios agrupados'!K91*100/'1991 1-1 estudios agrupados'!$B$108</f>
        <v>0.0013646487154680756</v>
      </c>
      <c r="K91">
        <f>'1991 1-1 estudios agrupados'!L91*100/'1991 1-1 estudios agrupados'!$B$108</f>
        <v>0</v>
      </c>
    </row>
    <row r="92" spans="1:11" ht="12.75">
      <c r="A92">
        <v>87</v>
      </c>
      <c r="B92">
        <f>'1991 1-1 estudios agrupados'!B92*100/'1991 1-1 estudios agrupados'!$B$108</f>
        <v>-0.005365374076754939</v>
      </c>
      <c r="C92">
        <f>'1991 1-1 estudios agrupados'!C92*100/'1991 1-1 estudios agrupados'!$B$108</f>
        <v>-0.04097830345784117</v>
      </c>
      <c r="D92">
        <f>'1991 1-1 estudios agrupados'!D92*100/'1991 1-1 estudios agrupados'!$B$108</f>
        <v>-0.002967528326236081</v>
      </c>
      <c r="E92">
        <f>'1991 1-1 estudios agrupados'!E92*100/'1991 1-1 estudios agrupados'!$B$108</f>
        <v>-0.0020663940701015644</v>
      </c>
      <c r="F92">
        <f>'1991 1-1 estudios agrupados'!F92*100/'1991 1-1 estudios agrupados'!$B$108</f>
        <v>0</v>
      </c>
      <c r="G92">
        <f>'1991 1-1 estudios agrupados'!H92*100/'1991 1-1 estudios agrupados'!$B$108</f>
        <v>0.02423481466426133</v>
      </c>
      <c r="H92">
        <f>'1991 1-1 estudios agrupados'!I92*100/'1991 1-1 estudios agrupados'!$B$108</f>
        <v>0.07759594574519232</v>
      </c>
      <c r="I92">
        <f>'1991 1-1 estudios agrupados'!J92*100/'1991 1-1 estudios agrupados'!$B$108</f>
        <v>0.0037340103372010725</v>
      </c>
      <c r="J92">
        <f>'1991 1-1 estudios agrupados'!K92*100/'1991 1-1 estudios agrupados'!$B$108</f>
        <v>0.0011445440839409668</v>
      </c>
      <c r="K92">
        <f>'1991 1-1 estudios agrupados'!L92*100/'1991 1-1 estudios agrupados'!$B$108</f>
        <v>0</v>
      </c>
    </row>
    <row r="93" spans="1:11" ht="12.75">
      <c r="A93">
        <v>88</v>
      </c>
      <c r="B93">
        <f>'1991 1-1 estudios agrupados'!B93*100/'1991 1-1 estudios agrupados'!$B$108</f>
        <v>-0.00441245049555522</v>
      </c>
      <c r="C93">
        <f>'1991 1-1 estudios agrupados'!C93*100/'1991 1-1 estudios agrupados'!$B$108</f>
        <v>-0.03310373658167719</v>
      </c>
      <c r="D93">
        <f>'1991 1-1 estudios agrupados'!D93*100/'1991 1-1 estudios agrupados'!$B$108</f>
        <v>-0.002542855860701424</v>
      </c>
      <c r="E93">
        <f>'1991 1-1 estudios agrupados'!E93*100/'1991 1-1 estudios agrupados'!$B$108</f>
        <v>-0.0016805635983658087</v>
      </c>
      <c r="F93">
        <f>'1991 1-1 estudios agrupados'!F93*100/'1991 1-1 estudios agrupados'!$B$108</f>
        <v>0</v>
      </c>
      <c r="G93">
        <f>'1991 1-1 estudios agrupados'!H93*100/'1991 1-1 estudios agrupados'!$B$108</f>
        <v>0.020889224265049272</v>
      </c>
      <c r="H93">
        <f>'1991 1-1 estudios agrupados'!I93*100/'1991 1-1 estudios agrupados'!$B$108</f>
        <v>0.06542286488861657</v>
      </c>
      <c r="I93">
        <f>'1991 1-1 estudios agrupados'!J93*100/'1991 1-1 estudios agrupados'!$B$108</f>
        <v>0.0032264749515620917</v>
      </c>
      <c r="J93">
        <f>'1991 1-1 estudios agrupados'!K93*100/'1991 1-1 estudios agrupados'!$B$108</f>
        <v>0.0009399762499334184</v>
      </c>
      <c r="K93">
        <f>'1991 1-1 estudios agrupados'!L93*100/'1991 1-1 estudios agrupados'!$B$108</f>
        <v>0</v>
      </c>
    </row>
    <row r="94" spans="1:11" ht="12.75">
      <c r="A94">
        <v>89</v>
      </c>
      <c r="B94">
        <f>'1991 1-1 estudios agrupados'!B94*100/'1991 1-1 estudios agrupados'!$B$108</f>
        <v>-0.0037081156746684714</v>
      </c>
      <c r="C94">
        <f>'1991 1-1 estudios agrupados'!C94*100/'1991 1-1 estudios agrupados'!$B$108</f>
        <v>-0.02450411915460038</v>
      </c>
      <c r="D94">
        <f>'1991 1-1 estudios agrupados'!D94*100/'1991 1-1 estudios agrupados'!$B$108</f>
        <v>-0.0018592367698407558</v>
      </c>
      <c r="E94">
        <f>'1991 1-1 estudios agrupados'!E94*100/'1991 1-1 estudios agrupados'!$B$108</f>
        <v>-0.0013206277891626538</v>
      </c>
      <c r="F94">
        <f>'1991 1-1 estudios agrupados'!F94*100/'1991 1-1 estudios agrupados'!$B$108</f>
        <v>0</v>
      </c>
      <c r="G94">
        <f>'1991 1-1 estudios agrupados'!H94*100/'1991 1-1 estudios agrupados'!$B$108</f>
        <v>0.016538920959572295</v>
      </c>
      <c r="H94">
        <f>'1991 1-1 estudios agrupados'!I94*100/'1991 1-1 estudios agrupados'!$B$108</f>
        <v>0.049072974965532264</v>
      </c>
      <c r="I94">
        <f>'1991 1-1 estudios agrupados'!J94*100/'1991 1-1 estudios agrupados'!$B$108</f>
        <v>0.0024858876031297016</v>
      </c>
      <c r="J94">
        <f>'1991 1-1 estudios agrupados'!K94*100/'1991 1-1 estudios agrupados'!$B$108</f>
        <v>0.0007794293422312918</v>
      </c>
      <c r="K94">
        <f>'1991 1-1 estudios agrupados'!L94*100/'1991 1-1 estudios agrupados'!$B$108</f>
        <v>0</v>
      </c>
    </row>
    <row r="95" spans="1:11" ht="12.75">
      <c r="A95">
        <v>90</v>
      </c>
      <c r="B95">
        <f>'1991 1-1 estudios agrupados'!B95*100/'1991 1-1 estudios agrupados'!$B$108</f>
        <v>-0.0029260968661839193</v>
      </c>
      <c r="C95">
        <f>'1991 1-1 estudios agrupados'!C95*100/'1991 1-1 estudios agrupados'!$B$108</f>
        <v>-0.01890569311505203</v>
      </c>
      <c r="D95">
        <f>'1991 1-1 estudios agrupados'!D95*100/'1991 1-1 estudios agrupados'!$B$108</f>
        <v>-0.0013879539117474166</v>
      </c>
      <c r="E95">
        <f>'1991 1-1 estudios agrupados'!E95*100/'1991 1-1 estudios agrupados'!$B$108</f>
        <v>-0.0009606919799594992</v>
      </c>
      <c r="F95">
        <f>'1991 1-1 estudios agrupados'!F95*100/'1991 1-1 estudios agrupados'!$B$108</f>
        <v>0</v>
      </c>
      <c r="G95">
        <f>'1991 1-1 estudios agrupados'!H95*100/'1991 1-1 estudios agrupados'!$B$108</f>
        <v>0.013905433780006768</v>
      </c>
      <c r="H95">
        <f>'1991 1-1 estudios agrupados'!I95*100/'1991 1-1 estudios agrupados'!$B$108</f>
        <v>0.0426510986574472</v>
      </c>
      <c r="I95">
        <f>'1991 1-1 estudios agrupados'!J95*100/'1991 1-1 estudios agrupados'!$B$108</f>
        <v>0.00220104631527109</v>
      </c>
      <c r="J95">
        <f>'1991 1-1 estudios agrupados'!K95*100/'1991 1-1 estudios agrupados'!$B$108</f>
        <v>0.0007276400171660897</v>
      </c>
      <c r="K95">
        <f>'1991 1-1 estudios agrupados'!L95*100/'1991 1-1 estudios agrupados'!$B$108</f>
        <v>0</v>
      </c>
    </row>
    <row r="96" spans="1:11" ht="12.75">
      <c r="A96">
        <v>91</v>
      </c>
      <c r="B96">
        <f>'1991 1-1 estudios agrupados'!B96*100/'1991 1-1 estudios agrupados'!$B$108</f>
        <v>-0.0020197836775428823</v>
      </c>
      <c r="C96">
        <f>'1991 1-1 estudios agrupados'!C96*100/'1991 1-1 estudios agrupados'!$B$108</f>
        <v>-0.01250712200324631</v>
      </c>
      <c r="D96">
        <f>'1991 1-1 estudios agrupados'!D96*100/'1991 1-1 estudios agrupados'!$B$108</f>
        <v>-0.0009373867836801582</v>
      </c>
      <c r="E96">
        <f>'1991 1-1 estudios agrupados'!E96*100/'1991 1-1 estudios agrupados'!$B$108</f>
        <v>-0.0006111140357693849</v>
      </c>
      <c r="F96">
        <f>'1991 1-1 estudios agrupados'!F96*100/'1991 1-1 estudios agrupados'!$B$108</f>
        <v>0</v>
      </c>
      <c r="G96">
        <f>'1991 1-1 estudios agrupados'!H96*100/'1991 1-1 estudios agrupados'!$B$108</f>
        <v>0.009498162216958067</v>
      </c>
      <c r="H96">
        <f>'1991 1-1 estudios agrupados'!I96*100/'1991 1-1 estudios agrupados'!$B$108</f>
        <v>0.027764257167454853</v>
      </c>
      <c r="I96">
        <f>'1991 1-1 estudios agrupados'!J96*100/'1991 1-1 estudios agrupados'!$B$108</f>
        <v>0.001274017396603972</v>
      </c>
      <c r="J96">
        <f>'1991 1-1 estudios agrupados'!K96*100/'1991 1-1 estudios agrupados'!$B$108</f>
        <v>0.0005049459193857206</v>
      </c>
      <c r="K96">
        <f>'1991 1-1 estudios agrupados'!L96*100/'1991 1-1 estudios agrupados'!$B$108</f>
        <v>0</v>
      </c>
    </row>
    <row r="97" spans="1:11" ht="12.75">
      <c r="A97">
        <v>92</v>
      </c>
      <c r="B97">
        <f>'1991 1-1 estudios agrupados'!B97*100/'1991 1-1 estudios agrupados'!$B$108</f>
        <v>-0.001375006580481116</v>
      </c>
      <c r="C97">
        <f>'1991 1-1 estudios agrupados'!C97*100/'1991 1-1 estudios agrupados'!$B$108</f>
        <v>-0.008630691022115932</v>
      </c>
      <c r="D97">
        <f>'1991 1-1 estudios agrupados'!D97*100/'1991 1-1 estudios agrupados'!$B$108</f>
        <v>-0.0006188824345291652</v>
      </c>
      <c r="E97">
        <f>'1991 1-1 estudios agrupados'!E97*100/'1991 1-1 estudios agrupados'!$B$108</f>
        <v>-0.0005075353856389807</v>
      </c>
      <c r="F97">
        <f>'1991 1-1 estudios agrupados'!F97*100/'1991 1-1 estudios agrupados'!$B$108</f>
        <v>0</v>
      </c>
      <c r="G97">
        <f>'1991 1-1 estudios agrupados'!H97*100/'1991 1-1 estudios agrupados'!$B$108</f>
        <v>0.006546170688241547</v>
      </c>
      <c r="H97">
        <f>'1991 1-1 estudios agrupados'!I97*100/'1991 1-1 estudios agrupados'!$B$108</f>
        <v>0.01959967007092574</v>
      </c>
      <c r="I97">
        <f>'1991 1-1 estudios agrupados'!J97*100/'1991 1-1 estudios agrupados'!$B$108</f>
        <v>0.0008881869248682162</v>
      </c>
      <c r="J97">
        <f>'1991 1-1 estudios agrupados'!K97*100/'1991 1-1 estudios agrupados'!$B$108</f>
        <v>0.00038324100548249563</v>
      </c>
      <c r="K97">
        <f>'1991 1-1 estudios agrupados'!L97*100/'1991 1-1 estudios agrupados'!$B$108</f>
        <v>0</v>
      </c>
    </row>
    <row r="98" spans="1:11" ht="12.75">
      <c r="A98">
        <v>93</v>
      </c>
      <c r="B98">
        <f>'1991 1-1 estudios agrupados'!B98*100/'1991 1-1 estudios agrupados'!$B$108</f>
        <v>-0.0009011342561345167</v>
      </c>
      <c r="C98">
        <f>'1991 1-1 estudios agrupados'!C98*100/'1991 1-1 estudios agrupados'!$B$108</f>
        <v>-0.006160340216505791</v>
      </c>
      <c r="D98">
        <f>'1991 1-1 estudios agrupados'!D98*100/'1991 1-1 estudios agrupados'!$B$108</f>
        <v>-0.00049199858811942</v>
      </c>
      <c r="E98">
        <f>'1991 1-1 estudios agrupados'!E98*100/'1991 1-1 estudios agrupados'!$B$108</f>
        <v>-0.00037806207297597544</v>
      </c>
      <c r="F98">
        <f>'1991 1-1 estudios agrupados'!F98*100/'1991 1-1 estudios agrupados'!$B$108</f>
        <v>0</v>
      </c>
      <c r="G98">
        <f>'1991 1-1 estudios agrupados'!H98*100/'1991 1-1 estudios agrupados'!$B$108</f>
        <v>0.005171164107760431</v>
      </c>
      <c r="H98">
        <f>'1991 1-1 estudios agrupados'!I98*100/'1991 1-1 estudios agrupados'!$B$108</f>
        <v>0.014503600484509853</v>
      </c>
      <c r="I98">
        <f>'1991 1-1 estudios agrupados'!J98*100/'1991 1-1 estudios agrupados'!$B$108</f>
        <v>0.00073540841592587</v>
      </c>
      <c r="J98">
        <f>'1991 1-1 estudios agrupados'!K98*100/'1991 1-1 estudios agrupados'!$B$108</f>
        <v>0.000269304490339051</v>
      </c>
      <c r="K98">
        <f>'1991 1-1 estudios agrupados'!L98*100/'1991 1-1 estudios agrupados'!$B$108</f>
        <v>0</v>
      </c>
    </row>
    <row r="99" spans="1:11" ht="12.75">
      <c r="A99">
        <v>94</v>
      </c>
      <c r="B99">
        <f>'1991 1-1 estudios agrupados'!B99*100/'1991 1-1 estudios agrupados'!$B$108</f>
        <v>-0.0007509452134454306</v>
      </c>
      <c r="C99">
        <f>'1991 1-1 estudios agrupados'!C99*100/'1991 1-1 estudios agrupados'!$B$108</f>
        <v>-0.004614428863309508</v>
      </c>
      <c r="D99">
        <f>'1991 1-1 estudios agrupados'!D99*100/'1991 1-1 estudios agrupados'!$B$108</f>
        <v>-0.0003728831404694552</v>
      </c>
      <c r="E99">
        <f>'1991 1-1 estudios agrupados'!E99*100/'1991 1-1 estudios agrupados'!$B$108</f>
        <v>-0.00020197836775428824</v>
      </c>
      <c r="F99">
        <f>'1991 1-1 estudios agrupados'!F99*100/'1991 1-1 estudios agrupados'!$B$108</f>
        <v>0</v>
      </c>
      <c r="G99">
        <f>'1991 1-1 estudios agrupados'!H99*100/'1991 1-1 estudios agrupados'!$B$108</f>
        <v>0.004282977182892215</v>
      </c>
      <c r="H99">
        <f>'1991 1-1 estudios agrupados'!I99*100/'1991 1-1 estudios agrupados'!$B$108</f>
        <v>0.011132115422765194</v>
      </c>
      <c r="I99">
        <f>'1991 1-1 estudios agrupados'!J99*100/'1991 1-1 estudios agrupados'!$B$108</f>
        <v>0.0005230721831585414</v>
      </c>
      <c r="J99">
        <f>'1991 1-1 estudios agrupados'!K99*100/'1991 1-1 estudios agrupados'!$B$108</f>
        <v>0.00019162050274124781</v>
      </c>
      <c r="K99">
        <f>'1991 1-1 estudios agrupados'!L99*100/'1991 1-1 estudios agrupados'!$B$108</f>
        <v>0</v>
      </c>
    </row>
    <row r="100" spans="1:11" ht="12.75">
      <c r="A100">
        <v>95</v>
      </c>
      <c r="B100">
        <f>'1991 1-1 estudios agrupados'!B100*100/'1991 1-1 estudios agrupados'!$B$108</f>
        <v>-0.0005645036432107031</v>
      </c>
      <c r="C100">
        <f>'1991 1-1 estudios agrupados'!C100*100/'1991 1-1 estudios agrupados'!$B$108</f>
        <v>-0.003115127902671907</v>
      </c>
      <c r="D100">
        <f>'1991 1-1 estudios agrupados'!D100*100/'1991 1-1 estudios agrupados'!$B$108</f>
        <v>-0.00020456783400754833</v>
      </c>
      <c r="E100">
        <f>'1991 1-1 estudios agrupados'!E100*100/'1991 1-1 estudios agrupados'!$B$108</f>
        <v>-0.00020197836775428824</v>
      </c>
      <c r="F100">
        <f>'1991 1-1 estudios agrupados'!F100*100/'1991 1-1 estudios agrupados'!$B$108</f>
        <v>0</v>
      </c>
      <c r="G100">
        <f>'1991 1-1 estudios agrupados'!H100*100/'1991 1-1 estudios agrupados'!$B$108</f>
        <v>0.002970117792489341</v>
      </c>
      <c r="H100">
        <f>'1991 1-1 estudios agrupados'!I100*100/'1991 1-1 estudios agrupados'!$B$108</f>
        <v>0.007791703956059658</v>
      </c>
      <c r="I100">
        <f>'1991 1-1 estudios agrupados'!J100*100/'1991 1-1 estudios agrupados'!$B$108</f>
        <v>0.0004194935330281371</v>
      </c>
      <c r="J100">
        <f>'1991 1-1 estudios agrupados'!K100*100/'1991 1-1 estudios agrupados'!$B$108</f>
        <v>0.00014501011018256592</v>
      </c>
      <c r="K100">
        <f>'1991 1-1 estudios agrupados'!L100*100/'1991 1-1 estudios agrupados'!$B$108</f>
        <v>0</v>
      </c>
    </row>
    <row r="101" spans="1:11" ht="12.75">
      <c r="A101">
        <v>96</v>
      </c>
      <c r="B101">
        <f>'1991 1-1 estudios agrupados'!B101*100/'1991 1-1 estudios agrupados'!$B$108</f>
        <v>-0.00033922007917707385</v>
      </c>
      <c r="C101">
        <f>'1991 1-1 estudios agrupados'!C101*100/'1991 1-1 estudios agrupados'!$B$108</f>
        <v>-0.001890310364879877</v>
      </c>
      <c r="D101">
        <f>'1991 1-1 estudios agrupados'!D101*100/'1991 1-1 estudios agrupados'!$B$108</f>
        <v>-0.00016054690770212656</v>
      </c>
      <c r="E101">
        <f>'1991 1-1 estudios agrupados'!E101*100/'1991 1-1 estudios agrupados'!$B$108</f>
        <v>-0.00012429438015648507</v>
      </c>
      <c r="F101">
        <f>'1991 1-1 estudios agrupados'!F101*100/'1991 1-1 estudios agrupados'!$B$108</f>
        <v>0</v>
      </c>
      <c r="G101">
        <f>'1991 1-1 estudios agrupados'!H101*100/'1991 1-1 estudios agrupados'!$B$108</f>
        <v>0.0021259517939265465</v>
      </c>
      <c r="H101">
        <f>'1991 1-1 estudios agrupados'!I101*100/'1991 1-1 estudios agrupados'!$B$108</f>
        <v>0.0051582167764941305</v>
      </c>
      <c r="I101">
        <f>'1991 1-1 estudios agrupados'!J101*100/'1991 1-1 estudios agrupados'!$B$108</f>
        <v>0.0002744834228455712</v>
      </c>
      <c r="J101">
        <f>'1991 1-1 estudios agrupados'!K101*100/'1991 1-1 estudios agrupados'!$B$108</f>
        <v>9.32207851173638E-05</v>
      </c>
      <c r="K101">
        <f>'1991 1-1 estudios agrupados'!L101*100/'1991 1-1 estudios agrupados'!$B$108</f>
        <v>0</v>
      </c>
    </row>
    <row r="102" spans="1:11" ht="12.75">
      <c r="A102">
        <v>97</v>
      </c>
      <c r="B102">
        <f>'1991 1-1 estudios agrupados'!B102*100/'1991 1-1 estudios agrupados'!$B$108</f>
        <v>-0.00024858876031297013</v>
      </c>
      <c r="C102">
        <f>'1991 1-1 estudios agrupados'!C102*100/'1991 1-1 estudios agrupados'!$B$108</f>
        <v>-0.0012636595315909315</v>
      </c>
      <c r="D102">
        <f>'1991 1-1 estudios agrupados'!D102*100/'1991 1-1 estudios agrupados'!$B$108</f>
        <v>-7.509452134454307E-05</v>
      </c>
      <c r="E102">
        <f>'1991 1-1 estudios agrupados'!E102*100/'1991 1-1 estudios agrupados'!$B$108</f>
        <v>-8.286292010432339E-05</v>
      </c>
      <c r="F102">
        <f>'1991 1-1 estudios agrupados'!F102*100/'1991 1-1 estudios agrupados'!$B$108</f>
        <v>0</v>
      </c>
      <c r="G102">
        <f>'1991 1-1 estudios agrupados'!H102*100/'1991 1-1 estudios agrupados'!$B$108</f>
        <v>0.0013309856541756943</v>
      </c>
      <c r="H102">
        <f>'1991 1-1 estudios agrupados'!I102*100/'1991 1-1 estudios agrupados'!$B$108</f>
        <v>0.003286032675387074</v>
      </c>
      <c r="I102">
        <f>'1991 1-1 estudios agrupados'!J102*100/'1991 1-1 estudios agrupados'!$B$108</f>
        <v>0.00015277850894234623</v>
      </c>
      <c r="J102">
        <f>'1991 1-1 estudios agrupados'!K102*100/'1991 1-1 estudios agrupados'!$B$108</f>
        <v>6.732612258476275E-05</v>
      </c>
      <c r="K102">
        <f>'1991 1-1 estudios agrupados'!L102*100/'1991 1-1 estudios agrupados'!$B$108</f>
        <v>0</v>
      </c>
    </row>
    <row r="103" spans="1:11" ht="12.75">
      <c r="A103">
        <v>98</v>
      </c>
      <c r="B103">
        <f>'1991 1-1 estudios agrupados'!B103*100/'1991 1-1 estudios agrupados'!$B$108</f>
        <v>-0.00016313637395538665</v>
      </c>
      <c r="C103">
        <f>'1991 1-1 estudios agrupados'!C103*100/'1991 1-1 estudios agrupados'!$B$108</f>
        <v>-0.0008001450722573727</v>
      </c>
      <c r="D103">
        <f>'1991 1-1 estudios agrupados'!D103*100/'1991 1-1 estudios agrupados'!$B$108</f>
        <v>-6.473665633150264E-05</v>
      </c>
      <c r="E103">
        <f>'1991 1-1 estudios agrupados'!E103*100/'1991 1-1 estudios agrupados'!$B$108</f>
        <v>-4.919985881194201E-05</v>
      </c>
      <c r="F103">
        <f>'1991 1-1 estudios agrupados'!F103*100/'1991 1-1 estudios agrupados'!$B$108</f>
        <v>0</v>
      </c>
      <c r="G103">
        <f>'1991 1-1 estudios agrupados'!H103*100/'1991 1-1 estudios agrupados'!$B$108</f>
        <v>0.0009270289186671178</v>
      </c>
      <c r="H103">
        <f>'1991 1-1 estudios agrupados'!I103*100/'1991 1-1 estudios agrupados'!$B$108</f>
        <v>0.002356414290466696</v>
      </c>
      <c r="I103">
        <f>'1991 1-1 estudios agrupados'!J103*100/'1991 1-1 estudios agrupados'!$B$108</f>
        <v>0.00011911544764996485</v>
      </c>
      <c r="J103">
        <f>'1991 1-1 estudios agrupados'!K103*100/'1991 1-1 estudios agrupados'!$B$108</f>
        <v>5.1789325065202113E-05</v>
      </c>
      <c r="K103">
        <f>'1991 1-1 estudios agrupados'!L103*100/'1991 1-1 estudios agrupados'!$B$108</f>
        <v>0</v>
      </c>
    </row>
    <row r="104" spans="1:11" ht="12.75">
      <c r="A104">
        <v>99</v>
      </c>
      <c r="B104">
        <f>'1991 1-1 estudios agrupados'!B104*100/'1991 1-1 estudios agrupados'!$B$108</f>
        <v>-9.581025137062391E-05</v>
      </c>
      <c r="C104">
        <f>'1991 1-1 estudios agrupados'!C104*100/'1991 1-1 estudios agrupados'!$B$108</f>
        <v>-0.0005230721831585414</v>
      </c>
      <c r="D104">
        <f>'1991 1-1 estudios agrupados'!D104*100/'1991 1-1 estudios agrupados'!$B$108</f>
        <v>-3.884199379890159E-05</v>
      </c>
      <c r="E104">
        <f>'1991 1-1 estudios agrupados'!E104*100/'1991 1-1 estudios agrupados'!$B$108</f>
        <v>-1.5536797519560633E-05</v>
      </c>
      <c r="F104">
        <f>'1991 1-1 estudios agrupados'!F104*100/'1991 1-1 estudios agrupados'!$B$108</f>
        <v>0</v>
      </c>
      <c r="G104">
        <f>'1991 1-1 estudios agrupados'!H104*100/'1991 1-1 estudios agrupados'!$B$108</f>
        <v>0.000587808839490044</v>
      </c>
      <c r="H104">
        <f>'1991 1-1 estudios agrupados'!I104*100/'1991 1-1 estudios agrupados'!$B$108</f>
        <v>0.0016235953407940863</v>
      </c>
      <c r="I104">
        <f>'1991 1-1 estudios agrupados'!J104*100/'1991 1-1 estudios agrupados'!$B$108</f>
        <v>7.768398759780317E-05</v>
      </c>
      <c r="J104">
        <f>'1991 1-1 estudios agrupados'!K104*100/'1991 1-1 estudios agrupados'!$B$108</f>
        <v>1.5536797519560633E-05</v>
      </c>
      <c r="K104">
        <f>'1991 1-1 estudios agrupados'!L104*100/'1991 1-1 estudios agrupados'!$B$108</f>
        <v>0</v>
      </c>
    </row>
    <row r="105" spans="1:11" ht="12.75">
      <c r="A105" s="15" t="s">
        <v>137</v>
      </c>
      <c r="B105">
        <f>'1991 1-1 estudios agrupados'!B105*100/'1991 1-1 estudios agrupados'!$B$108</f>
        <v>-0.0002252835640336292</v>
      </c>
      <c r="C105">
        <f>'1991 1-1 estudios agrupados'!C105*100/'1991 1-1 estudios agrupados'!$B$108</f>
        <v>-0.0012170491390322497</v>
      </c>
      <c r="D105">
        <f>'1991 1-1 estudios agrupados'!D105*100/'1991 1-1 estudios agrupados'!$B$108</f>
        <v>-0.00020715730026080845</v>
      </c>
      <c r="E105">
        <f>'1991 1-1 estudios agrupados'!E105*100/'1991 1-1 estudios agrupados'!$B$108</f>
        <v>-5.437879131846222E-05</v>
      </c>
      <c r="F105">
        <f>'1991 1-1 estudios agrupados'!F105*100/'1991 1-1 estudios agrupados'!$B$108</f>
        <v>0</v>
      </c>
      <c r="G105">
        <f>'1991 1-1 estudios agrupados'!H105*100/'1991 1-1 estudios agrupados'!$B$108</f>
        <v>0.0013594697829615555</v>
      </c>
      <c r="H105">
        <f>'1991 1-1 estudios agrupados'!I105*100/'1991 1-1 estudios agrupados'!$B$108</f>
        <v>0.003456937448102241</v>
      </c>
      <c r="I105">
        <f>'1991 1-1 estudios agrupados'!J105*100/'1991 1-1 estudios agrupados'!$B$108</f>
        <v>0.000269304490339051</v>
      </c>
      <c r="J105">
        <f>'1991 1-1 estudios agrupados'!K105*100/'1991 1-1 estudios agrupados'!$B$108</f>
        <v>7.509452134454307E-05</v>
      </c>
      <c r="K105">
        <f>'1991 1-1 estudios agrupados'!L105*100/'1991 1-1 estudios agrupados'!$B$108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4:N29"/>
  <sheetViews>
    <sheetView zoomScalePageLayoutView="0" workbookViewId="0" topLeftCell="A1">
      <selection activeCell="I5" sqref="I5:L5"/>
    </sheetView>
  </sheetViews>
  <sheetFormatPr defaultColWidth="11.421875" defaultRowHeight="12.75"/>
  <sheetData>
    <row r="4" spans="2:9" ht="12.75">
      <c r="B4" s="15" t="s">
        <v>135</v>
      </c>
      <c r="I4" s="15" t="s">
        <v>140</v>
      </c>
    </row>
    <row r="5" spans="2:14" ht="12.75">
      <c r="B5" s="15" t="s">
        <v>136</v>
      </c>
      <c r="C5" s="28" t="s">
        <v>138</v>
      </c>
      <c r="D5" s="15" t="s">
        <v>200</v>
      </c>
      <c r="E5" s="15" t="s">
        <v>201</v>
      </c>
      <c r="F5" s="15" t="s">
        <v>205</v>
      </c>
      <c r="G5" s="15" t="s">
        <v>139</v>
      </c>
      <c r="H5" s="15" t="s">
        <v>15</v>
      </c>
      <c r="I5" s="28" t="s">
        <v>138</v>
      </c>
      <c r="J5" s="15" t="s">
        <v>200</v>
      </c>
      <c r="K5" s="15" t="s">
        <v>201</v>
      </c>
      <c r="L5" s="15" t="s">
        <v>205</v>
      </c>
      <c r="M5" s="15" t="s">
        <v>139</v>
      </c>
      <c r="N5" s="15" t="s">
        <v>15</v>
      </c>
    </row>
    <row r="6" spans="2:14" ht="12.75">
      <c r="B6" s="28" t="s">
        <v>166</v>
      </c>
      <c r="C6">
        <f>SUM('1991 1-1 estudios agrupados'!B5:B9)</f>
        <v>0</v>
      </c>
      <c r="D6">
        <f>SUM('1991 1-1 estudios agrupados'!C5:C9)</f>
        <v>0</v>
      </c>
      <c r="E6">
        <f>SUM('1991 1-1 estudios agrupados'!D5:D9)</f>
        <v>0</v>
      </c>
      <c r="F6">
        <f>SUM('1991 1-1 estudios agrupados'!E5:E9)</f>
        <v>0</v>
      </c>
      <c r="G6">
        <f>SUM('1991 1-1 estudios agrupados'!F5:F9)</f>
        <v>-1030916</v>
      </c>
      <c r="H6" s="15">
        <f>SUM(C6:G6)</f>
        <v>-1030916</v>
      </c>
      <c r="I6">
        <f>SUM('1991 1-1 estudios agrupados'!H5:H9)</f>
        <v>0</v>
      </c>
      <c r="J6">
        <f>SUM('1991 1-1 estudios agrupados'!I5:I9)</f>
        <v>0</v>
      </c>
      <c r="K6">
        <f>SUM('1991 1-1 estudios agrupados'!J5:J9)</f>
        <v>0</v>
      </c>
      <c r="L6">
        <f>SUM('1991 1-1 estudios agrupados'!K5:K9)</f>
        <v>0</v>
      </c>
      <c r="M6">
        <f>SUM('1991 1-1 estudios agrupados'!L5:L9)</f>
        <v>977073</v>
      </c>
      <c r="N6" s="15">
        <f>SUM(I6:M6)</f>
        <v>977073</v>
      </c>
    </row>
    <row r="7" spans="2:14" ht="12.75">
      <c r="B7" s="28" t="s">
        <v>167</v>
      </c>
      <c r="C7">
        <f>SUM('1991 1-1 estudios agrupados'!B10:B14)</f>
        <v>0</v>
      </c>
      <c r="D7">
        <f>SUM('1991 1-1 estudios agrupados'!C10:C14)</f>
        <v>0</v>
      </c>
      <c r="E7">
        <f>SUM('1991 1-1 estudios agrupados'!D10:D14)</f>
        <v>0</v>
      </c>
      <c r="F7">
        <f>SUM('1991 1-1 estudios agrupados'!E10:E14)</f>
        <v>0</v>
      </c>
      <c r="G7">
        <f>SUM('1991 1-1 estudios agrupados'!F10:F14)</f>
        <v>-1248151</v>
      </c>
      <c r="H7" s="15">
        <f aca="true" t="shared" si="0" ref="H7:H26">SUM(C7:G7)</f>
        <v>-1248151</v>
      </c>
      <c r="I7">
        <f>SUM('1991 1-1 estudios agrupados'!H10:H14)</f>
        <v>0</v>
      </c>
      <c r="J7">
        <f>SUM('1991 1-1 estudios agrupados'!I10:I14)</f>
        <v>0</v>
      </c>
      <c r="K7">
        <f>SUM('1991 1-1 estudios agrupados'!J10:J14)</f>
        <v>0</v>
      </c>
      <c r="L7">
        <f>SUM('1991 1-1 estudios agrupados'!K10:K14)</f>
        <v>0</v>
      </c>
      <c r="M7">
        <f>SUM('1991 1-1 estudios agrupados'!L10:L14)</f>
        <v>1185551</v>
      </c>
      <c r="N7" s="15">
        <f aca="true" t="shared" si="1" ref="N7:N26">SUM(I7:M7)</f>
        <v>1185551</v>
      </c>
    </row>
    <row r="8" spans="2:14" ht="12.75">
      <c r="B8" s="28" t="s">
        <v>168</v>
      </c>
      <c r="C8">
        <f>SUM('1991 1-1 estudios agrupados'!B15:B19)</f>
        <v>-6890</v>
      </c>
      <c r="D8">
        <f>SUM('1991 1-1 estudios agrupados'!C15:C19)</f>
        <v>-1408331</v>
      </c>
      <c r="E8">
        <f>SUM('1991 1-1 estudios agrupados'!D15:D19)</f>
        <v>-162737</v>
      </c>
      <c r="F8">
        <f>SUM('1991 1-1 estudios agrupados'!E15:E19)</f>
        <v>0</v>
      </c>
      <c r="G8">
        <f>SUM('1991 1-1 estudios agrupados'!F15:F19)</f>
        <v>0</v>
      </c>
      <c r="H8" s="15">
        <f t="shared" si="0"/>
        <v>-1577958</v>
      </c>
      <c r="I8">
        <f>SUM('1991 1-1 estudios agrupados'!H15:H19)</f>
        <v>6061</v>
      </c>
      <c r="J8">
        <f>SUM('1991 1-1 estudios agrupados'!I15:I19)</f>
        <v>1316962</v>
      </c>
      <c r="K8">
        <f>SUM('1991 1-1 estudios agrupados'!J15:J19)</f>
        <v>180179</v>
      </c>
      <c r="L8">
        <f>SUM('1991 1-1 estudios agrupados'!K15:K19)</f>
        <v>0</v>
      </c>
      <c r="M8">
        <f>SUM('1991 1-1 estudios agrupados'!L15:L19)</f>
        <v>0</v>
      </c>
      <c r="N8" s="15">
        <f t="shared" si="1"/>
        <v>1503202</v>
      </c>
    </row>
    <row r="9" spans="2:14" ht="12.75">
      <c r="B9" s="28" t="s">
        <v>169</v>
      </c>
      <c r="C9">
        <f>SUM('1991 1-1 estudios agrupados'!B20:B24)</f>
        <v>-7454</v>
      </c>
      <c r="D9">
        <f>SUM('1991 1-1 estudios agrupados'!C20:C24)</f>
        <v>-366090</v>
      </c>
      <c r="E9">
        <f>SUM('1991 1-1 estudios agrupados'!D20:D24)</f>
        <v>-1331008</v>
      </c>
      <c r="F9">
        <f>SUM('1991 1-1 estudios agrupados'!E20:E24)</f>
        <v>0</v>
      </c>
      <c r="G9">
        <f>SUM('1991 1-1 estudios agrupados'!F20:F24)</f>
        <v>0</v>
      </c>
      <c r="H9" s="15">
        <f t="shared" si="0"/>
        <v>-1704552</v>
      </c>
      <c r="I9">
        <f>SUM('1991 1-1 estudios agrupados'!H20:H24)</f>
        <v>6487</v>
      </c>
      <c r="J9">
        <f>SUM('1991 1-1 estudios agrupados'!I20:I24)</f>
        <v>268758</v>
      </c>
      <c r="K9">
        <f>SUM('1991 1-1 estudios agrupados'!J20:J24)</f>
        <v>1353782</v>
      </c>
      <c r="L9">
        <f>SUM('1991 1-1 estudios agrupados'!K20:K24)</f>
        <v>0</v>
      </c>
      <c r="M9">
        <f>SUM('1991 1-1 estudios agrupados'!L20:L24)</f>
        <v>0</v>
      </c>
      <c r="N9" s="15">
        <f t="shared" si="1"/>
        <v>1629027</v>
      </c>
    </row>
    <row r="10" spans="2:14" ht="12.75">
      <c r="B10" s="28" t="s">
        <v>170</v>
      </c>
      <c r="C10">
        <f>SUM('1991 1-1 estudios agrupados'!B25:B29)</f>
        <v>-7230</v>
      </c>
      <c r="D10">
        <f>SUM('1991 1-1 estudios agrupados'!C25:C29)</f>
        <v>-363426</v>
      </c>
      <c r="E10">
        <f>SUM('1991 1-1 estudios agrupados'!D25:D29)</f>
        <v>-1177711</v>
      </c>
      <c r="F10">
        <f>SUM('1991 1-1 estudios agrupados'!E25:E29)</f>
        <v>-98619</v>
      </c>
      <c r="G10">
        <f>SUM('1991 1-1 estudios agrupados'!F25:F29)</f>
        <v>0</v>
      </c>
      <c r="H10" s="15">
        <f t="shared" si="0"/>
        <v>-1646986</v>
      </c>
      <c r="I10">
        <f>SUM('1991 1-1 estudios agrupados'!H25:H29)</f>
        <v>6730</v>
      </c>
      <c r="J10">
        <f>SUM('1991 1-1 estudios agrupados'!I25:I29)</f>
        <v>284603</v>
      </c>
      <c r="K10">
        <f>SUM('1991 1-1 estudios agrupados'!J25:J29)</f>
        <v>1134888</v>
      </c>
      <c r="L10">
        <f>SUM('1991 1-1 estudios agrupados'!K25:K29)</f>
        <v>157296</v>
      </c>
      <c r="M10">
        <f>SUM('1991 1-1 estudios agrupados'!L25:L29)</f>
        <v>0</v>
      </c>
      <c r="N10" s="15">
        <f t="shared" si="1"/>
        <v>1583517</v>
      </c>
    </row>
    <row r="11" spans="2:14" ht="12.75">
      <c r="B11" s="28" t="s">
        <v>171</v>
      </c>
      <c r="C11">
        <f>SUM('1991 1-1 estudios agrupados'!B30:B34)</f>
        <v>-7789</v>
      </c>
      <c r="D11">
        <f>SUM('1991 1-1 estudios agrupados'!C30:C34)</f>
        <v>-412945</v>
      </c>
      <c r="E11">
        <f>SUM('1991 1-1 estudios agrupados'!D30:D34)</f>
        <v>-930982</v>
      </c>
      <c r="F11">
        <f>SUM('1991 1-1 estudios agrupados'!E30:E34)</f>
        <v>-215242</v>
      </c>
      <c r="G11">
        <f>SUM('1991 1-1 estudios agrupados'!F30:F34)</f>
        <v>0</v>
      </c>
      <c r="H11" s="15">
        <f t="shared" si="0"/>
        <v>-1566958</v>
      </c>
      <c r="I11">
        <f>SUM('1991 1-1 estudios agrupados'!H30:H34)</f>
        <v>8170</v>
      </c>
      <c r="J11">
        <f>SUM('1991 1-1 estudios agrupados'!I30:I34)</f>
        <v>374409</v>
      </c>
      <c r="K11">
        <f>SUM('1991 1-1 estudios agrupados'!J30:J34)</f>
        <v>871639</v>
      </c>
      <c r="L11">
        <f>SUM('1991 1-1 estudios agrupados'!K30:K34)</f>
        <v>276762</v>
      </c>
      <c r="M11">
        <f>SUM('1991 1-1 estudios agrupados'!L30:L34)</f>
        <v>0</v>
      </c>
      <c r="N11" s="15">
        <f t="shared" si="1"/>
        <v>1530980</v>
      </c>
    </row>
    <row r="12" spans="2:14" ht="12.75">
      <c r="B12" s="28" t="s">
        <v>172</v>
      </c>
      <c r="C12">
        <f>SUM('1991 1-1 estudios agrupados'!B35:B39)</f>
        <v>-8458</v>
      </c>
      <c r="D12">
        <f>SUM('1991 1-1 estudios agrupados'!C35:C39)</f>
        <v>-513092</v>
      </c>
      <c r="E12">
        <f>SUM('1991 1-1 estudios agrupados'!D35:D39)</f>
        <v>-696034</v>
      </c>
      <c r="F12">
        <f>SUM('1991 1-1 estudios agrupados'!E35:E39)</f>
        <v>-215365</v>
      </c>
      <c r="G12">
        <f>SUM('1991 1-1 estudios agrupados'!F35:F39)</f>
        <v>0</v>
      </c>
      <c r="H12" s="15">
        <f t="shared" si="0"/>
        <v>-1432949</v>
      </c>
      <c r="I12">
        <f>SUM('1991 1-1 estudios agrupados'!H35:H39)</f>
        <v>10673</v>
      </c>
      <c r="J12">
        <f>SUM('1991 1-1 estudios agrupados'!I35:I39)</f>
        <v>563879</v>
      </c>
      <c r="K12">
        <f>SUM('1991 1-1 estudios agrupados'!J35:J39)</f>
        <v>618785</v>
      </c>
      <c r="L12">
        <f>SUM('1991 1-1 estudios agrupados'!K35:K39)</f>
        <v>229210</v>
      </c>
      <c r="M12">
        <f>SUM('1991 1-1 estudios agrupados'!L35:L39)</f>
        <v>0</v>
      </c>
      <c r="N12" s="15">
        <f t="shared" si="1"/>
        <v>1422547</v>
      </c>
    </row>
    <row r="13" spans="2:14" ht="12.75">
      <c r="B13" s="28" t="s">
        <v>173</v>
      </c>
      <c r="C13">
        <f>SUM('1991 1-1 estudios agrupados'!B40:B44)</f>
        <v>-9670</v>
      </c>
      <c r="D13">
        <f>SUM('1991 1-1 estudios agrupados'!C40:C44)</f>
        <v>-592507</v>
      </c>
      <c r="E13">
        <f>SUM('1991 1-1 estudios agrupados'!D40:D44)</f>
        <v>-476311</v>
      </c>
      <c r="F13">
        <f>SUM('1991 1-1 estudios agrupados'!E40:E44)</f>
        <v>-173773</v>
      </c>
      <c r="G13">
        <f>SUM('1991 1-1 estudios agrupados'!F40:F44)</f>
        <v>0</v>
      </c>
      <c r="H13" s="15">
        <f t="shared" si="0"/>
        <v>-1252261</v>
      </c>
      <c r="I13">
        <f>SUM('1991 1-1 estudios agrupados'!H40:H44)</f>
        <v>14069</v>
      </c>
      <c r="J13">
        <f>SUM('1991 1-1 estudios agrupados'!I40:I44)</f>
        <v>665493</v>
      </c>
      <c r="K13">
        <f>SUM('1991 1-1 estudios agrupados'!J40:J44)</f>
        <v>423470</v>
      </c>
      <c r="L13">
        <f>SUM('1991 1-1 estudios agrupados'!K40:K44)</f>
        <v>145619</v>
      </c>
      <c r="M13">
        <f>SUM('1991 1-1 estudios agrupados'!L40:L44)</f>
        <v>0</v>
      </c>
      <c r="N13" s="15">
        <f t="shared" si="1"/>
        <v>1248651</v>
      </c>
    </row>
    <row r="14" spans="2:14" ht="12.75">
      <c r="B14" s="28" t="s">
        <v>174</v>
      </c>
      <c r="C14">
        <f>SUM('1991 1-1 estudios agrupados'!B45:B49)</f>
        <v>-11010</v>
      </c>
      <c r="D14">
        <f>SUM('1991 1-1 estudios agrupados'!C45:C49)</f>
        <v>-677597</v>
      </c>
      <c r="E14">
        <f>SUM('1991 1-1 estudios agrupados'!D45:D49)</f>
        <v>-361506</v>
      </c>
      <c r="F14">
        <f>SUM('1991 1-1 estudios agrupados'!E45:E49)</f>
        <v>-145226</v>
      </c>
      <c r="G14">
        <f>SUM('1991 1-1 estudios agrupados'!F45:F49)</f>
        <v>0</v>
      </c>
      <c r="H14" s="15">
        <f t="shared" si="0"/>
        <v>-1195339</v>
      </c>
      <c r="I14">
        <f>SUM('1991 1-1 estudios agrupados'!H45:H49)</f>
        <v>20924</v>
      </c>
      <c r="J14">
        <f>SUM('1991 1-1 estudios agrupados'!I45:I49)</f>
        <v>770360</v>
      </c>
      <c r="K14">
        <f>SUM('1991 1-1 estudios agrupados'!J45:J49)</f>
        <v>318179</v>
      </c>
      <c r="L14">
        <f>SUM('1991 1-1 estudios agrupados'!K45:K49)</f>
        <v>91596</v>
      </c>
      <c r="M14">
        <f>SUM('1991 1-1 estudios agrupados'!L45:L49)</f>
        <v>0</v>
      </c>
      <c r="N14" s="15">
        <f t="shared" si="1"/>
        <v>1201059</v>
      </c>
    </row>
    <row r="15" spans="2:14" ht="12.75">
      <c r="B15" s="28" t="s">
        <v>175</v>
      </c>
      <c r="C15">
        <f>SUM('1991 1-1 estudios agrupados'!B50:B54)</f>
        <v>-13902</v>
      </c>
      <c r="D15">
        <f>SUM('1991 1-1 estudios agrupados'!C50:C54)</f>
        <v>-686195</v>
      </c>
      <c r="E15">
        <f>SUM('1991 1-1 estudios agrupados'!D50:D54)</f>
        <v>-274427</v>
      </c>
      <c r="F15">
        <f>SUM('1991 1-1 estudios agrupados'!E50:E54)</f>
        <v>-111177</v>
      </c>
      <c r="G15">
        <f>SUM('1991 1-1 estudios agrupados'!F50:F54)</f>
        <v>0</v>
      </c>
      <c r="H15" s="15">
        <f t="shared" si="0"/>
        <v>-1085701</v>
      </c>
      <c r="I15">
        <f>SUM('1991 1-1 estudios agrupados'!H50:H54)</f>
        <v>33801</v>
      </c>
      <c r="J15">
        <f>SUM('1991 1-1 estudios agrupados'!I50:I54)</f>
        <v>774463</v>
      </c>
      <c r="K15">
        <f>SUM('1991 1-1 estudios agrupados'!J50:J54)</f>
        <v>230828</v>
      </c>
      <c r="L15">
        <f>SUM('1991 1-1 estudios agrupados'!K50:K54)</f>
        <v>57467</v>
      </c>
      <c r="M15">
        <f>SUM('1991 1-1 estudios agrupados'!L50:L54)</f>
        <v>0</v>
      </c>
      <c r="N15" s="15">
        <f t="shared" si="1"/>
        <v>1096559</v>
      </c>
    </row>
    <row r="16" spans="2:14" ht="12.75">
      <c r="B16" s="28" t="s">
        <v>176</v>
      </c>
      <c r="C16">
        <f>SUM('1991 1-1 estudios agrupados'!B55:B59)</f>
        <v>-23055</v>
      </c>
      <c r="D16">
        <f>SUM('1991 1-1 estudios agrupados'!C55:C59)</f>
        <v>-683840</v>
      </c>
      <c r="E16">
        <f>SUM('1991 1-1 estudios agrupados'!D55:D59)</f>
        <v>-180912</v>
      </c>
      <c r="F16">
        <f>SUM('1991 1-1 estudios agrupados'!E55:E59)</f>
        <v>-72197</v>
      </c>
      <c r="G16">
        <f>SUM('1991 1-1 estudios agrupados'!F55:F59)</f>
        <v>0</v>
      </c>
      <c r="H16" s="15">
        <f t="shared" si="0"/>
        <v>-960004</v>
      </c>
      <c r="I16">
        <f>SUM('1991 1-1 estudios agrupados'!H55:H59)</f>
        <v>59890</v>
      </c>
      <c r="J16">
        <f>SUM('1991 1-1 estudios agrupados'!I55:I59)</f>
        <v>759754</v>
      </c>
      <c r="K16">
        <f>SUM('1991 1-1 estudios agrupados'!J55:J59)</f>
        <v>146452</v>
      </c>
      <c r="L16">
        <f>SUM('1991 1-1 estudios agrupados'!K55:K59)</f>
        <v>33438</v>
      </c>
      <c r="M16">
        <f>SUM('1991 1-1 estudios agrupados'!L55:L59)</f>
        <v>0</v>
      </c>
      <c r="N16" s="15">
        <f t="shared" si="1"/>
        <v>999534</v>
      </c>
    </row>
    <row r="17" spans="2:14" ht="12.75">
      <c r="B17" s="28" t="s">
        <v>177</v>
      </c>
      <c r="C17">
        <f>SUM('1991 1-1 estudios agrupados'!B60:B64)</f>
        <v>-35883</v>
      </c>
      <c r="D17">
        <f>SUM('1991 1-1 estudios agrupados'!C60:C64)</f>
        <v>-821909</v>
      </c>
      <c r="E17">
        <f>SUM('1991 1-1 estudios agrupados'!D60:D64)</f>
        <v>-156690</v>
      </c>
      <c r="F17">
        <f>SUM('1991 1-1 estudios agrupados'!E60:E64)</f>
        <v>-65654</v>
      </c>
      <c r="G17">
        <f>SUM('1991 1-1 estudios agrupados'!F60:F64)</f>
        <v>0</v>
      </c>
      <c r="H17" s="15">
        <f t="shared" si="0"/>
        <v>-1080136</v>
      </c>
      <c r="I17">
        <f>SUM('1991 1-1 estudios agrupados'!H60:H64)</f>
        <v>90133</v>
      </c>
      <c r="J17">
        <f>SUM('1991 1-1 estudios agrupados'!I60:I64)</f>
        <v>901847</v>
      </c>
      <c r="K17">
        <f>SUM('1991 1-1 estudios agrupados'!J60:J64)</f>
        <v>121717</v>
      </c>
      <c r="L17">
        <f>SUM('1991 1-1 estudios agrupados'!K60:K64)</f>
        <v>28156</v>
      </c>
      <c r="M17">
        <f>SUM('1991 1-1 estudios agrupados'!L60:L64)</f>
        <v>0</v>
      </c>
      <c r="N17" s="15">
        <f t="shared" si="1"/>
        <v>1141853</v>
      </c>
    </row>
    <row r="18" spans="2:14" ht="12.75">
      <c r="B18" s="28" t="s">
        <v>178</v>
      </c>
      <c r="C18">
        <f>SUM('1991 1-1 estudios agrupados'!B65:B69)</f>
        <v>-41000</v>
      </c>
      <c r="D18">
        <f>SUM('1991 1-1 estudios agrupados'!C65:C69)</f>
        <v>-786900</v>
      </c>
      <c r="E18">
        <f>SUM('1991 1-1 estudios agrupados'!D65:D69)</f>
        <v>-113760</v>
      </c>
      <c r="F18">
        <f>SUM('1991 1-1 estudios agrupados'!E65:E69)</f>
        <v>-53326</v>
      </c>
      <c r="G18">
        <f>SUM('1991 1-1 estudios agrupados'!F65:F69)</f>
        <v>0</v>
      </c>
      <c r="H18" s="15">
        <f t="shared" si="0"/>
        <v>-994986</v>
      </c>
      <c r="I18">
        <f>SUM('1991 1-1 estudios agrupados'!H65:H69)</f>
        <v>95431</v>
      </c>
      <c r="J18">
        <f>SUM('1991 1-1 estudios agrupados'!I65:I69)</f>
        <v>880700</v>
      </c>
      <c r="K18">
        <f>SUM('1991 1-1 estudios agrupados'!J65:J69)</f>
        <v>94095</v>
      </c>
      <c r="L18">
        <f>SUM('1991 1-1 estudios agrupados'!K65:K69)</f>
        <v>22419</v>
      </c>
      <c r="M18">
        <f>SUM('1991 1-1 estudios agrupados'!L65:L69)</f>
        <v>0</v>
      </c>
      <c r="N18" s="15">
        <f t="shared" si="1"/>
        <v>1092645</v>
      </c>
    </row>
    <row r="19" spans="2:14" ht="12.75">
      <c r="B19" s="28" t="s">
        <v>179</v>
      </c>
      <c r="C19">
        <f>SUM('1991 1-1 estudios agrupados'!B70:B74)</f>
        <v>-37611</v>
      </c>
      <c r="D19">
        <f>SUM('1991 1-1 estudios agrupados'!C70:C74)</f>
        <v>-674014</v>
      </c>
      <c r="E19">
        <f>SUM('1991 1-1 estudios agrupados'!D70:D74)</f>
        <v>-84945</v>
      </c>
      <c r="F19">
        <f>SUM('1991 1-1 estudios agrupados'!E70:E74)</f>
        <v>-40190</v>
      </c>
      <c r="G19">
        <f>SUM('1991 1-1 estudios agrupados'!F70:F74)</f>
        <v>0</v>
      </c>
      <c r="H19" s="15">
        <f t="shared" si="0"/>
        <v>-836760</v>
      </c>
      <c r="I19">
        <f>SUM('1991 1-1 estudios agrupados'!H70:H74)</f>
        <v>91862</v>
      </c>
      <c r="J19">
        <f>SUM('1991 1-1 estudios agrupados'!I70:I74)</f>
        <v>797789</v>
      </c>
      <c r="K19">
        <f>SUM('1991 1-1 estudios agrupados'!J70:J74)</f>
        <v>70468</v>
      </c>
      <c r="L19">
        <f>SUM('1991 1-1 estudios agrupados'!K70:K74)</f>
        <v>15847</v>
      </c>
      <c r="M19">
        <f>SUM('1991 1-1 estudios agrupados'!L70:L74)</f>
        <v>0</v>
      </c>
      <c r="N19" s="15">
        <f t="shared" si="1"/>
        <v>975966</v>
      </c>
    </row>
    <row r="20" spans="2:14" ht="12.75">
      <c r="B20" s="28" t="s">
        <v>180</v>
      </c>
      <c r="C20">
        <f>SUM('1991 1-1 estudios agrupados'!B75:B79)</f>
        <v>-27684</v>
      </c>
      <c r="D20">
        <f>SUM('1991 1-1 estudios agrupados'!C75:C79)</f>
        <v>-447392</v>
      </c>
      <c r="E20">
        <f>SUM('1991 1-1 estudios agrupados'!D75:D79)</f>
        <v>-52359</v>
      </c>
      <c r="F20">
        <f>SUM('1991 1-1 estudios agrupados'!E75:E79)</f>
        <v>-26737</v>
      </c>
      <c r="G20">
        <f>SUM('1991 1-1 estudios agrupados'!F75:F79)</f>
        <v>0</v>
      </c>
      <c r="H20" s="15">
        <f t="shared" si="0"/>
        <v>-554172</v>
      </c>
      <c r="I20">
        <f>SUM('1991 1-1 estudios agrupados'!H75:H79)</f>
        <v>95843</v>
      </c>
      <c r="J20">
        <f>SUM('1991 1-1 estudios agrupados'!I75:I79)</f>
        <v>607193</v>
      </c>
      <c r="K20">
        <f>SUM('1991 1-1 estudios agrupados'!J75:J79)</f>
        <v>44369</v>
      </c>
      <c r="L20">
        <f>SUM('1991 1-1 estudios agrupados'!K75:K79)</f>
        <v>11329</v>
      </c>
      <c r="M20">
        <f>SUM('1991 1-1 estudios agrupados'!L75:L79)</f>
        <v>0</v>
      </c>
      <c r="N20" s="15">
        <f t="shared" si="1"/>
        <v>758734</v>
      </c>
    </row>
    <row r="21" spans="2:14" ht="12.75">
      <c r="B21" s="28" t="s">
        <v>181</v>
      </c>
      <c r="C21">
        <f>SUM('1991 1-1 estudios agrupados'!B80:B84)</f>
        <v>-24196</v>
      </c>
      <c r="D21">
        <f>SUM('1991 1-1 estudios agrupados'!C80:C84)</f>
        <v>-324325</v>
      </c>
      <c r="E21">
        <f>SUM('1991 1-1 estudios agrupados'!D80:D84)</f>
        <v>-33366</v>
      </c>
      <c r="F21">
        <f>SUM('1991 1-1 estudios agrupados'!E80:E84)</f>
        <v>-20107</v>
      </c>
      <c r="G21">
        <f>SUM('1991 1-1 estudios agrupados'!F80:F84)</f>
        <v>0</v>
      </c>
      <c r="H21" s="15">
        <f t="shared" si="0"/>
        <v>-401994</v>
      </c>
      <c r="I21">
        <f>SUM('1991 1-1 estudios agrupados'!H80:H84)</f>
        <v>101982</v>
      </c>
      <c r="J21">
        <f>SUM('1991 1-1 estudios agrupados'!I80:I84)</f>
        <v>480701</v>
      </c>
      <c r="K21">
        <f>SUM('1991 1-1 estudios agrupados'!J80:J84)</f>
        <v>27631</v>
      </c>
      <c r="L21">
        <f>SUM('1991 1-1 estudios agrupados'!K80:K84)</f>
        <v>10053</v>
      </c>
      <c r="M21">
        <f>SUM('1991 1-1 estudios agrupados'!L80:L84)</f>
        <v>0</v>
      </c>
      <c r="N21" s="15">
        <f t="shared" si="1"/>
        <v>620367</v>
      </c>
    </row>
    <row r="22" spans="2:14" ht="12.75">
      <c r="B22" s="28" t="s">
        <v>182</v>
      </c>
      <c r="C22">
        <f>SUM('1991 1-1 estudios agrupados'!B85:B89)</f>
        <v>-20596</v>
      </c>
      <c r="D22">
        <f>SUM('1991 1-1 estudios agrupados'!C85:C89)</f>
        <v>-196998</v>
      </c>
      <c r="E22">
        <f>SUM('1991 1-1 estudios agrupados'!D85:D89)</f>
        <v>-15017</v>
      </c>
      <c r="F22">
        <f>SUM('1991 1-1 estudios agrupados'!E85:E89)</f>
        <v>-10381</v>
      </c>
      <c r="G22">
        <f>SUM('1991 1-1 estudios agrupados'!F85:F89)</f>
        <v>0</v>
      </c>
      <c r="H22" s="15">
        <f t="shared" si="0"/>
        <v>-242992</v>
      </c>
      <c r="I22">
        <f>SUM('1991 1-1 estudios agrupados'!H85:H89)</f>
        <v>86989</v>
      </c>
      <c r="J22">
        <f>SUM('1991 1-1 estudios agrupados'!I85:I89)</f>
        <v>313429</v>
      </c>
      <c r="K22">
        <f>SUM('1991 1-1 estudios agrupados'!J85:J89)</f>
        <v>15651</v>
      </c>
      <c r="L22">
        <f>SUM('1991 1-1 estudios agrupados'!K85:K89)</f>
        <v>5206</v>
      </c>
      <c r="M22">
        <f>SUM('1991 1-1 estudios agrupados'!L85:L89)</f>
        <v>0</v>
      </c>
      <c r="N22" s="15">
        <f t="shared" si="1"/>
        <v>421275</v>
      </c>
    </row>
    <row r="23" spans="2:14" ht="12.75">
      <c r="B23" s="28" t="s">
        <v>183</v>
      </c>
      <c r="C23">
        <f>SUM('1991 1-1 estudios agrupados'!B90:B94)</f>
        <v>-10552</v>
      </c>
      <c r="D23">
        <f>SUM('1991 1-1 estudios agrupados'!C90:C94)</f>
        <v>-81218</v>
      </c>
      <c r="E23">
        <f>SUM('1991 1-1 estudios agrupados'!D90:D94)</f>
        <v>-5962</v>
      </c>
      <c r="F23">
        <f>SUM('1991 1-1 estudios agrupados'!E90:E94)</f>
        <v>-4054</v>
      </c>
      <c r="G23">
        <f>SUM('1991 1-1 estudios agrupados'!F90:F94)</f>
        <v>0</v>
      </c>
      <c r="H23" s="15">
        <f t="shared" si="0"/>
        <v>-101786</v>
      </c>
      <c r="I23">
        <f>SUM('1991 1-1 estudios agrupados'!H90:H94)</f>
        <v>47352</v>
      </c>
      <c r="J23">
        <f>SUM('1991 1-1 estudios agrupados'!I90:I94)</f>
        <v>151764</v>
      </c>
      <c r="K23">
        <f>SUM('1991 1-1 estudios agrupados'!J90:J94)</f>
        <v>7454</v>
      </c>
      <c r="L23">
        <f>SUM('1991 1-1 estudios agrupados'!K90:K94)</f>
        <v>2290</v>
      </c>
      <c r="M23">
        <f>SUM('1991 1-1 estudios agrupados'!L90:L94)</f>
        <v>0</v>
      </c>
      <c r="N23" s="15">
        <f t="shared" si="1"/>
        <v>208860</v>
      </c>
    </row>
    <row r="24" spans="2:14" ht="12.75">
      <c r="B24" s="28" t="s">
        <v>164</v>
      </c>
      <c r="C24">
        <f>SUM('1991 1-1 estudios agrupados'!B95:B99)</f>
        <v>-3079</v>
      </c>
      <c r="D24">
        <f>SUM('1991 1-1 estudios agrupados'!C95:C99)</f>
        <v>-19625</v>
      </c>
      <c r="E24">
        <f>SUM('1991 1-1 estudios agrupados'!D95:D99)</f>
        <v>-1471</v>
      </c>
      <c r="F24">
        <f>SUM('1991 1-1 estudios agrupados'!E95:E99)</f>
        <v>-1027</v>
      </c>
      <c r="G24">
        <f>SUM('1991 1-1 estudios agrupados'!F95:F99)</f>
        <v>0</v>
      </c>
      <c r="H24" s="15">
        <f t="shared" si="0"/>
        <v>-25202</v>
      </c>
      <c r="I24">
        <f>SUM('1991 1-1 estudios agrupados'!H95:H99)</f>
        <v>15217</v>
      </c>
      <c r="J24">
        <f>SUM('1991 1-1 estudios agrupados'!I95:I99)</f>
        <v>44662</v>
      </c>
      <c r="K24">
        <f>SUM('1991 1-1 estudios agrupados'!J95:J99)</f>
        <v>2171</v>
      </c>
      <c r="L24">
        <f>SUM('1991 1-1 estudios agrupados'!K95:K99)</f>
        <v>802</v>
      </c>
      <c r="M24">
        <f>SUM('1991 1-1 estudios agrupados'!L95:L99)</f>
        <v>0</v>
      </c>
      <c r="N24" s="15">
        <f t="shared" si="1"/>
        <v>62852</v>
      </c>
    </row>
    <row r="25" spans="2:14" ht="12.75">
      <c r="B25" s="28" t="s">
        <v>165</v>
      </c>
      <c r="C25">
        <f>SUM('1991 1-1 estudios agrupados'!B100:B104)</f>
        <v>-545</v>
      </c>
      <c r="D25">
        <f>SUM('1991 1-1 estudios agrupados'!C100:C104)</f>
        <v>-2932</v>
      </c>
      <c r="E25">
        <f>SUM('1991 1-1 estudios agrupados'!D100:D104)</f>
        <v>-210</v>
      </c>
      <c r="F25">
        <f>SUM('1991 1-1 estudios agrupados'!E100:E104)</f>
        <v>-183</v>
      </c>
      <c r="G25">
        <f>SUM('1991 1-1 estudios agrupados'!F100:F104)</f>
        <v>0</v>
      </c>
      <c r="H25" s="15">
        <f t="shared" si="0"/>
        <v>-3870</v>
      </c>
      <c r="I25">
        <f>SUM('1991 1-1 estudios agrupados'!H100:H104)</f>
        <v>3067</v>
      </c>
      <c r="J25">
        <f>SUM('1991 1-1 estudios agrupados'!I100:I104)</f>
        <v>7807</v>
      </c>
      <c r="K25">
        <f>SUM('1991 1-1 estudios agrupados'!J100:J104)</f>
        <v>403</v>
      </c>
      <c r="L25">
        <f>SUM('1991 1-1 estudios agrupados'!K100:K104)</f>
        <v>144</v>
      </c>
      <c r="M25">
        <f>SUM('1991 1-1 estudios agrupados'!L100:L104)</f>
        <v>0</v>
      </c>
      <c r="N25" s="15">
        <f t="shared" si="1"/>
        <v>11421</v>
      </c>
    </row>
    <row r="26" spans="2:14" ht="12.75">
      <c r="B26" s="28" t="s">
        <v>137</v>
      </c>
      <c r="C26">
        <f>'1991 1-1 estudios agrupados'!B105</f>
        <v>-87</v>
      </c>
      <c r="D26">
        <f>'1991 1-1 estudios agrupados'!C105</f>
        <v>-470</v>
      </c>
      <c r="E26">
        <f>'1991 1-1 estudios agrupados'!D105</f>
        <v>-80</v>
      </c>
      <c r="F26">
        <f>'1991 1-1 estudios agrupados'!E105</f>
        <v>-21</v>
      </c>
      <c r="G26">
        <f>'1991 1-1 estudios agrupados'!F105</f>
        <v>0</v>
      </c>
      <c r="H26" s="15">
        <f t="shared" si="0"/>
        <v>-658</v>
      </c>
      <c r="I26">
        <f>'1991 1-1 estudios agrupados'!H105</f>
        <v>525</v>
      </c>
      <c r="J26">
        <f>'1991 1-1 estudios agrupados'!I105</f>
        <v>1335</v>
      </c>
      <c r="K26">
        <f>'1991 1-1 estudios agrupados'!J105</f>
        <v>104</v>
      </c>
      <c r="L26">
        <f>'1991 1-1 estudios agrupados'!K105</f>
        <v>29</v>
      </c>
      <c r="M26">
        <f>'1991 1-1 estudios agrupados'!L105</f>
        <v>0</v>
      </c>
      <c r="N26" s="15">
        <f t="shared" si="1"/>
        <v>1993</v>
      </c>
    </row>
    <row r="27" spans="2:14" ht="12.75">
      <c r="B27" s="15" t="s">
        <v>15</v>
      </c>
      <c r="C27">
        <f>SUM(C6:C26)</f>
        <v>-296691</v>
      </c>
      <c r="D27">
        <f aca="true" t="shared" si="2" ref="D27:N27">SUM(D6:D26)</f>
        <v>-9059806</v>
      </c>
      <c r="E27">
        <f t="shared" si="2"/>
        <v>-6055488</v>
      </c>
      <c r="F27">
        <f t="shared" si="2"/>
        <v>-1253279</v>
      </c>
      <c r="G27">
        <f t="shared" si="2"/>
        <v>-2279067</v>
      </c>
      <c r="H27">
        <f t="shared" si="2"/>
        <v>-18944331</v>
      </c>
      <c r="I27">
        <f t="shared" si="2"/>
        <v>795206</v>
      </c>
      <c r="J27">
        <f t="shared" si="2"/>
        <v>9965908</v>
      </c>
      <c r="K27">
        <f t="shared" si="2"/>
        <v>5662265</v>
      </c>
      <c r="L27">
        <f t="shared" si="2"/>
        <v>1087663</v>
      </c>
      <c r="M27">
        <f t="shared" si="2"/>
        <v>2162624</v>
      </c>
      <c r="N27">
        <f t="shared" si="2"/>
        <v>19673666</v>
      </c>
    </row>
    <row r="29" spans="2:3" ht="12.75">
      <c r="B29" s="15" t="s">
        <v>141</v>
      </c>
      <c r="C29">
        <f>N27+(-1)*H27</f>
        <v>38617997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3:N40"/>
  <sheetViews>
    <sheetView zoomScale="95" zoomScaleNormal="95" zoomScalePageLayoutView="0" workbookViewId="0" topLeftCell="A1">
      <selection activeCell="C6" sqref="C6:C26"/>
    </sheetView>
  </sheetViews>
  <sheetFormatPr defaultColWidth="11.421875" defaultRowHeight="12.75"/>
  <cols>
    <col min="1" max="1" width="4.8515625" style="0" customWidth="1"/>
  </cols>
  <sheetData>
    <row r="3" ht="12.75">
      <c r="B3" s="15" t="s">
        <v>142</v>
      </c>
    </row>
    <row r="4" spans="2:9" ht="12.75">
      <c r="B4" s="15" t="s">
        <v>135</v>
      </c>
      <c r="I4" s="15" t="s">
        <v>140</v>
      </c>
    </row>
    <row r="5" spans="2:14" ht="12.75">
      <c r="B5" s="15" t="s">
        <v>136</v>
      </c>
      <c r="C5" s="15"/>
      <c r="D5" s="28" t="s">
        <v>138</v>
      </c>
      <c r="E5" s="15" t="s">
        <v>200</v>
      </c>
      <c r="F5" s="15" t="s">
        <v>201</v>
      </c>
      <c r="G5" s="15" t="s">
        <v>205</v>
      </c>
      <c r="H5" s="15" t="s">
        <v>192</v>
      </c>
      <c r="I5" s="15"/>
      <c r="J5" s="28" t="s">
        <v>138</v>
      </c>
      <c r="K5" s="15" t="s">
        <v>200</v>
      </c>
      <c r="L5" s="15" t="s">
        <v>201</v>
      </c>
      <c r="M5" s="15" t="s">
        <v>205</v>
      </c>
      <c r="N5" s="15" t="s">
        <v>192</v>
      </c>
    </row>
    <row r="6" spans="2:14" ht="12.75">
      <c r="B6" s="28" t="s">
        <v>166</v>
      </c>
      <c r="C6" s="28"/>
      <c r="D6">
        <f>'1991 5-5 est agrup '!C6*100/'1991 5-5 est agrup '!$C$29</f>
        <v>0</v>
      </c>
      <c r="E6">
        <f>'1991 5-5 est agrup '!D6*100/'1991 5-5 est agrup '!$C$29</f>
        <v>0</v>
      </c>
      <c r="F6">
        <f>'1991 5-5 est agrup '!E6*100/'1991 5-5 est agrup '!$C$29</f>
        <v>0</v>
      </c>
      <c r="G6">
        <f>'1991 5-5 est agrup '!F6*100/'1991 5-5 est agrup '!$C$29</f>
        <v>0</v>
      </c>
      <c r="H6">
        <f>'1991 5-5 est agrup '!G6*100/'1991 5-5 est agrup '!$C$29</f>
        <v>-2.669522191945895</v>
      </c>
      <c r="J6">
        <f>'1991 5-5 est agrup '!I6*100/'1991 5-5 est agrup '!$C$29</f>
        <v>0</v>
      </c>
      <c r="K6">
        <f>'1991 5-5 est agrup '!J6*100/'1991 5-5 est agrup '!$C$29</f>
        <v>0</v>
      </c>
      <c r="L6">
        <f>'1991 5-5 est agrup '!K6*100/'1991 5-5 est agrup '!$C$29</f>
        <v>0</v>
      </c>
      <c r="M6">
        <f>'1991 5-5 est agrup '!L6*100/'1991 5-5 est agrup '!$C$29</f>
        <v>0</v>
      </c>
      <c r="N6">
        <f>'1991 5-5 est agrup '!M6*100/'1991 5-5 est agrup '!$C$29</f>
        <v>2.5300975604716114</v>
      </c>
    </row>
    <row r="7" spans="2:14" ht="12.75">
      <c r="B7" s="28" t="s">
        <v>167</v>
      </c>
      <c r="C7" s="28"/>
      <c r="D7">
        <f>'1991 5-5 est agrup '!C7*100/'1991 5-5 est agrup '!$C$29</f>
        <v>0</v>
      </c>
      <c r="E7">
        <f>'1991 5-5 est agrup '!D7*100/'1991 5-5 est agrup '!$C$29</f>
        <v>0</v>
      </c>
      <c r="F7">
        <f>'1991 5-5 est agrup '!E7*100/'1991 5-5 est agrup '!$C$29</f>
        <v>0</v>
      </c>
      <c r="G7">
        <f>'1991 5-5 est agrup '!F7*100/'1991 5-5 est agrup '!$C$29</f>
        <v>0</v>
      </c>
      <c r="H7">
        <f>'1991 5-5 est agrup '!G7*100/'1991 5-5 est agrup '!$C$29</f>
        <v>-3.232044893472854</v>
      </c>
      <c r="J7">
        <f>'1991 5-5 est agrup '!I7*100/'1991 5-5 est agrup '!$C$29</f>
        <v>0</v>
      </c>
      <c r="K7">
        <f>'1991 5-5 est agrup '!J7*100/'1991 5-5 est agrup '!$C$29</f>
        <v>0</v>
      </c>
      <c r="L7">
        <f>'1991 5-5 est agrup '!K7*100/'1991 5-5 est agrup '!$C$29</f>
        <v>0</v>
      </c>
      <c r="M7">
        <f>'1991 5-5 est agrup '!L7*100/'1991 5-5 est agrup '!$C$29</f>
        <v>0</v>
      </c>
      <c r="N7">
        <f>'1991 5-5 est agrup '!M7*100/'1991 5-5 est agrup '!$C$29</f>
        <v>3.0699443060187717</v>
      </c>
    </row>
    <row r="8" spans="2:14" ht="12.75">
      <c r="B8" s="28" t="s">
        <v>168</v>
      </c>
      <c r="C8" s="28"/>
      <c r="D8">
        <f>'1991 5-5 est agrup '!C8*100/'1991 5-5 est agrup '!$C$29</f>
        <v>-0.01784142248496213</v>
      </c>
      <c r="E8">
        <f>'1991 5-5 est agrup '!D8*100/'1991 5-5 est agrup '!$C$29</f>
        <v>-3.6468255979200577</v>
      </c>
      <c r="F8">
        <f>'1991 5-5 est agrup '!E8*100/'1991 5-5 est agrup '!$C$29</f>
        <v>-0.42140196965678983</v>
      </c>
      <c r="G8">
        <f>'1991 5-5 est agrup '!F8*100/'1991 5-5 est agrup '!$C$29</f>
        <v>0</v>
      </c>
      <c r="H8">
        <f>'1991 5-5 est agrup '!G8*100/'1991 5-5 est agrup '!$C$29</f>
        <v>0</v>
      </c>
      <c r="J8">
        <f>'1991 5-5 est agrup '!I8*100/'1991 5-5 est agrup '!$C$29</f>
        <v>0.0156947549610095</v>
      </c>
      <c r="K8">
        <f>'1991 5-5 est agrup '!J8*100/'1991 5-5 est agrup '!$C$29</f>
        <v>3.4102286558259354</v>
      </c>
      <c r="L8">
        <f>'1991 5-5 est agrup '!K8*100/'1991 5-5 est agrup '!$C$29</f>
        <v>0.4665674400461526</v>
      </c>
      <c r="M8">
        <f>'1991 5-5 est agrup '!L8*100/'1991 5-5 est agrup '!$C$29</f>
        <v>0</v>
      </c>
      <c r="N8">
        <f>'1991 5-5 est agrup '!M8*100/'1991 5-5 est agrup '!$C$29</f>
        <v>0</v>
      </c>
    </row>
    <row r="9" spans="2:14" ht="12.75">
      <c r="B9" s="28" t="s">
        <v>169</v>
      </c>
      <c r="C9" s="28"/>
      <c r="D9">
        <f>'1991 5-5 est agrup '!C9*100/'1991 5-5 est agrup '!$C$29</f>
        <v>-0.019301881451800826</v>
      </c>
      <c r="E9">
        <f>'1991 5-5 est agrup '!D9*100/'1991 5-5 est agrup '!$C$29</f>
        <v>-0.9479777006559921</v>
      </c>
      <c r="F9">
        <f>'1991 5-5 est agrup '!E9*100/'1991 5-5 est agrup '!$C$29</f>
        <v>-3.446600298819227</v>
      </c>
      <c r="G9">
        <f>'1991 5-5 est agrup '!F9*100/'1991 5-5 est agrup '!$C$29</f>
        <v>0</v>
      </c>
      <c r="H9">
        <f>'1991 5-5 est agrup '!G9*100/'1991 5-5 est agrup '!$C$29</f>
        <v>0</v>
      </c>
      <c r="J9">
        <f>'1991 5-5 est agrup '!I9*100/'1991 5-5 est agrup '!$C$29</f>
        <v>0.016797867584898304</v>
      </c>
      <c r="K9">
        <f>'1991 5-5 est agrup '!J9*100/'1991 5-5 est agrup '!$C$29</f>
        <v>0.6959397712936795</v>
      </c>
      <c r="L9">
        <f>'1991 5-5 est agrup '!K9*100/'1991 5-5 est agrup '!$C$29</f>
        <v>3.5055728032709723</v>
      </c>
      <c r="M9">
        <f>'1991 5-5 est agrup '!L9*100/'1991 5-5 est agrup '!$C$29</f>
        <v>0</v>
      </c>
      <c r="N9">
        <f>'1991 5-5 est agrup '!M9*100/'1991 5-5 est agrup '!$C$29</f>
        <v>0</v>
      </c>
    </row>
    <row r="10" spans="2:14" ht="12.75">
      <c r="B10" s="28" t="s">
        <v>170</v>
      </c>
      <c r="C10" s="28"/>
      <c r="D10">
        <f>'1991 5-5 est agrup '!C10*100/'1991 5-5 est agrup '!$C$29</f>
        <v>-0.018721841011070564</v>
      </c>
      <c r="E10">
        <f>'1991 5-5 est agrup '!D10*100/'1991 5-5 est agrup '!$C$29</f>
        <v>-0.9410793625573072</v>
      </c>
      <c r="F10">
        <f>'1991 5-5 est agrup '!E10*100/'1991 5-5 est agrup '!$C$29</f>
        <v>-3.0496428905932125</v>
      </c>
      <c r="G10">
        <f>'1991 5-5 est agrup '!F10*100/'1991 5-5 est agrup '!$C$29</f>
        <v>-0.25537057243025835</v>
      </c>
      <c r="H10">
        <f>'1991 5-5 est agrup '!G10*100/'1991 5-5 est agrup '!$C$29</f>
        <v>0</v>
      </c>
      <c r="J10">
        <f>'1991 5-5 est agrup '!I10*100/'1991 5-5 est agrup '!$C$29</f>
        <v>0.01742710788444051</v>
      </c>
      <c r="K10">
        <f>'1991 5-5 est agrup '!J10*100/'1991 5-5 est agrup '!$C$29</f>
        <v>0.7369698640765858</v>
      </c>
      <c r="L10">
        <f>'1991 5-5 est agrup '!K10*100/'1991 5-5 est agrup '!$C$29</f>
        <v>2.9387541772298547</v>
      </c>
      <c r="M10">
        <f>'1991 5-5 est agrup '!L10*100/'1991 5-5 est agrup '!$C$29</f>
        <v>0.40731268377280155</v>
      </c>
      <c r="N10">
        <f>'1991 5-5 est agrup '!M10*100/'1991 5-5 est agrup '!$C$29</f>
        <v>0</v>
      </c>
    </row>
    <row r="11" spans="2:14" ht="12.75">
      <c r="B11" s="28" t="s">
        <v>171</v>
      </c>
      <c r="C11" s="28"/>
      <c r="D11">
        <f>'1991 5-5 est agrup '!C11*100/'1991 5-5 est agrup '!$C$29</f>
        <v>-0.020169352646642963</v>
      </c>
      <c r="E11">
        <f>'1991 5-5 est agrup '!D11*100/'1991 5-5 est agrup '!$C$29</f>
        <v>-1.0693071419524944</v>
      </c>
      <c r="F11">
        <f>'1991 5-5 est agrup '!E11*100/'1991 5-5 est agrup '!$C$29</f>
        <v>-2.4107464713925997</v>
      </c>
      <c r="G11">
        <f>'1991 5-5 est agrup '!F11*100/'1991 5-5 est agrup '!$C$29</f>
        <v>-0.5573618952842117</v>
      </c>
      <c r="H11">
        <f>'1991 5-5 est agrup '!G11*100/'1991 5-5 est agrup '!$C$29</f>
        <v>0</v>
      </c>
      <c r="J11">
        <f>'1991 5-5 est agrup '!I11*100/'1991 5-5 est agrup '!$C$29</f>
        <v>0.02115593928913506</v>
      </c>
      <c r="K11">
        <f>'1991 5-5 est agrup '!J11*100/'1991 5-5 est agrup '!$C$29</f>
        <v>0.9695194704168629</v>
      </c>
      <c r="L11">
        <f>'1991 5-5 est agrup '!K11*100/'1991 5-5 est agrup '!$C$29</f>
        <v>2.2570797755253853</v>
      </c>
      <c r="M11">
        <f>'1991 5-5 est agrup '!L11*100/'1991 5-5 est agrup '!$C$29</f>
        <v>0.7166658591847733</v>
      </c>
      <c r="N11">
        <f>'1991 5-5 est agrup '!M11*100/'1991 5-5 est agrup '!$C$29</f>
        <v>0</v>
      </c>
    </row>
    <row r="12" spans="2:14" ht="12.75">
      <c r="B12" s="28" t="s">
        <v>172</v>
      </c>
      <c r="C12" s="28"/>
      <c r="D12">
        <f>'1991 5-5 est agrup '!C12*100/'1991 5-5 est agrup '!$C$29</f>
        <v>-0.021901705570073975</v>
      </c>
      <c r="E12">
        <f>'1991 5-5 est agrup '!D12*100/'1991 5-5 est agrup '!$C$29</f>
        <v>-1.3286344188177341</v>
      </c>
      <c r="F12">
        <f>'1991 5-5 est agrup '!E12*100/'1991 5-5 est agrup '!$C$29</f>
        <v>-1.8023565541216444</v>
      </c>
      <c r="G12">
        <f>'1991 5-5 est agrup '!F12*100/'1991 5-5 est agrup '!$C$29</f>
        <v>-0.5576803996333627</v>
      </c>
      <c r="H12">
        <f>'1991 5-5 est agrup '!G12*100/'1991 5-5 est agrup '!$C$29</f>
        <v>0</v>
      </c>
      <c r="J12">
        <f>'1991 5-5 est agrup '!I12*100/'1991 5-5 est agrup '!$C$29</f>
        <v>0.027637373321045107</v>
      </c>
      <c r="K12">
        <f>'1991 5-5 est agrup '!J12*100/'1991 5-5 est agrup '!$C$29</f>
        <v>1.460145641422055</v>
      </c>
      <c r="L12">
        <f>'1991 5-5 est agrup '!K12*100/'1991 5-5 est agrup '!$C$29</f>
        <v>1.6023228755235546</v>
      </c>
      <c r="M12">
        <f>'1991 5-5 est agrup '!L12*100/'1991 5-5 est agrup '!$C$29</f>
        <v>0.5935315599097488</v>
      </c>
      <c r="N12">
        <f>'1991 5-5 est agrup '!M12*100/'1991 5-5 est agrup '!$C$29</f>
        <v>0</v>
      </c>
    </row>
    <row r="13" spans="2:14" ht="12.75">
      <c r="B13" s="28" t="s">
        <v>173</v>
      </c>
      <c r="C13" s="28"/>
      <c r="D13">
        <f>'1991 5-5 est agrup '!C13*100/'1991 5-5 est agrup '!$C$29</f>
        <v>-0.02504013866902522</v>
      </c>
      <c r="E13">
        <f>'1991 5-5 est agrup '!D13*100/'1991 5-5 est agrup '!$C$29</f>
        <v>-1.5342768813203853</v>
      </c>
      <c r="F13">
        <f>'1991 5-5 est agrup '!E13*100/'1991 5-5 est agrup '!$C$29</f>
        <v>-1.2333912605565742</v>
      </c>
      <c r="G13">
        <f>'1991 5-5 est agrup '!F13*100/'1991 5-5 est agrup '!$C$29</f>
        <v>-0.44997931922776835</v>
      </c>
      <c r="H13">
        <f>'1991 5-5 est agrup '!G13*100/'1991 5-5 est agrup '!$C$29</f>
        <v>0</v>
      </c>
      <c r="J13">
        <f>'1991 5-5 est agrup '!I13*100/'1991 5-5 est agrup '!$C$29</f>
        <v>0.036431200717116426</v>
      </c>
      <c r="K13">
        <f>'1991 5-5 est agrup '!J13*100/'1991 5-5 est agrup '!$C$29</f>
        <v>1.7232716652808275</v>
      </c>
      <c r="L13">
        <f>'1991 5-5 est agrup '!K13*100/'1991 5-5 est agrup '!$C$29</f>
        <v>1.0965612742680568</v>
      </c>
      <c r="M13">
        <f>'1991 5-5 est agrup '!L13*100/'1991 5-5 est agrup '!$C$29</f>
        <v>0.3770754863334833</v>
      </c>
      <c r="N13">
        <f>'1991 5-5 est agrup '!M13*100/'1991 5-5 est agrup '!$C$29</f>
        <v>0</v>
      </c>
    </row>
    <row r="14" spans="2:14" ht="12.75">
      <c r="B14" s="28" t="s">
        <v>174</v>
      </c>
      <c r="C14" s="28"/>
      <c r="D14">
        <f>'1991 5-5 est agrup '!C14*100/'1991 5-5 est agrup '!$C$29</f>
        <v>-0.028510023448393762</v>
      </c>
      <c r="E14">
        <f>'1991 5-5 est agrup '!D14*100/'1991 5-5 est agrup '!$C$29</f>
        <v>-1.7546145648102878</v>
      </c>
      <c r="F14">
        <f>'1991 5-5 est agrup '!E14*100/'1991 5-5 est agrup '!$C$29</f>
        <v>-0.9361075873510477</v>
      </c>
      <c r="G14">
        <f>'1991 5-5 est agrup '!F14*100/'1991 5-5 est agrup '!$C$29</f>
        <v>-0.3760578260959521</v>
      </c>
      <c r="H14">
        <f>'1991 5-5 est agrup '!G14*100/'1991 5-5 est agrup '!$C$29</f>
        <v>0</v>
      </c>
      <c r="J14">
        <f>'1991 5-5 est agrup '!I14*100/'1991 5-5 est agrup '!$C$29</f>
        <v>0.05418199188321445</v>
      </c>
      <c r="K14">
        <f>'1991 5-5 est agrup '!J14*100/'1991 5-5 est agrup '!$C$29</f>
        <v>1.994821222861455</v>
      </c>
      <c r="L14">
        <f>'1991 5-5 est agrup '!K14*100/'1991 5-5 est agrup '!$C$29</f>
        <v>0.8239137829960471</v>
      </c>
      <c r="M14">
        <f>'1991 5-5 est agrup '!L14*100/'1991 5-5 est agrup '!$C$29</f>
        <v>0.23718475093361263</v>
      </c>
      <c r="N14">
        <f>'1991 5-5 est agrup '!M14*100/'1991 5-5 est agrup '!$C$29</f>
        <v>0</v>
      </c>
    </row>
    <row r="15" spans="2:14" ht="12.75">
      <c r="B15" s="28" t="s">
        <v>175</v>
      </c>
      <c r="C15" s="28"/>
      <c r="D15">
        <f>'1991 5-5 est agrup '!C15*100/'1991 5-5 est agrup '!$C$29</f>
        <v>-0.03599875985282199</v>
      </c>
      <c r="E15">
        <f>'1991 5-5 est agrup '!D15*100/'1991 5-5 est agrup '!$C$29</f>
        <v>-1.7768787956558183</v>
      </c>
      <c r="F15">
        <f>'1991 5-5 est agrup '!E15*100/'1991 5-5 est agrup '!$C$29</f>
        <v>-0.710619455483411</v>
      </c>
      <c r="G15">
        <f>'1991 5-5 est agrup '!F15*100/'1991 5-5 est agrup '!$C$29</f>
        <v>-0.28788908963869875</v>
      </c>
      <c r="H15">
        <f>'1991 5-5 est agrup '!G15*100/'1991 5-5 est agrup '!$C$29</f>
        <v>0</v>
      </c>
      <c r="J15">
        <f>'1991 5-5 est agrup '!I15*100/'1991 5-5 est agrup '!$C$29</f>
        <v>0.08752654882644482</v>
      </c>
      <c r="K15">
        <f>'1991 5-5 est agrup '!J15*100/'1991 5-5 est agrup '!$C$29</f>
        <v>2.0054458028985813</v>
      </c>
      <c r="L15">
        <f>'1991 5-5 est agrup '!K15*100/'1991 5-5 est agrup '!$C$29</f>
        <v>0.5977213163075237</v>
      </c>
      <c r="M15">
        <f>'1991 5-5 est agrup '!L15*100/'1991 5-5 est agrup '!$C$29</f>
        <v>0.14880885717609849</v>
      </c>
      <c r="N15">
        <f>'1991 5-5 est agrup '!M15*100/'1991 5-5 est agrup '!$C$29</f>
        <v>0</v>
      </c>
    </row>
    <row r="16" spans="2:14" ht="12.75">
      <c r="B16" s="28" t="s">
        <v>176</v>
      </c>
      <c r="C16" s="28"/>
      <c r="D16">
        <f>'1991 5-5 est agrup '!C16*100/'1991 5-5 est agrup '!$C$29</f>
        <v>-0.05970014446891173</v>
      </c>
      <c r="E16">
        <f>'1991 5-5 est agrup '!D16*100/'1991 5-5 est agrup '!$C$29</f>
        <v>-1.7707806026293906</v>
      </c>
      <c r="F16">
        <f>'1991 5-5 est agrup '!E16*100/'1991 5-5 est agrup '!$C$29</f>
        <v>-0.46846551880979226</v>
      </c>
      <c r="G16">
        <f>'1991 5-5 est agrup '!F16*100/'1991 5-5 est agrup '!$C$29</f>
        <v>-0.18695169508661985</v>
      </c>
      <c r="H16">
        <f>'1991 5-5 est agrup '!G16*100/'1991 5-5 est agrup '!$C$29</f>
        <v>0</v>
      </c>
      <c r="J16">
        <f>'1991 5-5 est agrup '!I16*100/'1991 5-5 est agrup '!$C$29</f>
        <v>0.15508313390774772</v>
      </c>
      <c r="K16">
        <f>'1991 5-5 est agrup '!J16*100/'1991 5-5 est agrup '!$C$29</f>
        <v>1.9673573437793783</v>
      </c>
      <c r="L16">
        <f>'1991 5-5 est agrup '!K16*100/'1991 5-5 est agrup '!$C$29</f>
        <v>0.379232511722449</v>
      </c>
      <c r="M16">
        <f>'1991 5-5 est agrup '!L16*100/'1991 5-5 est agrup '!$C$29</f>
        <v>0.08658657257651141</v>
      </c>
      <c r="N16">
        <f>'1991 5-5 est agrup '!M16*100/'1991 5-5 est agrup '!$C$29</f>
        <v>0</v>
      </c>
    </row>
    <row r="17" spans="2:14" ht="12.75">
      <c r="B17" s="28" t="s">
        <v>177</v>
      </c>
      <c r="C17" s="28"/>
      <c r="D17">
        <f>'1991 5-5 est agrup '!C17*100/'1991 5-5 est agrup '!$C$29</f>
        <v>-0.09291781756573238</v>
      </c>
      <c r="E17">
        <f>'1991 5-5 est agrup '!D17*100/'1991 5-5 est agrup '!$C$29</f>
        <v>-2.12830561875076</v>
      </c>
      <c r="F17">
        <f>'1991 5-5 est agrup '!E17*100/'1991 5-5 est agrup '!$C$29</f>
        <v>-0.40574346722332594</v>
      </c>
      <c r="G17">
        <f>'1991 5-5 est agrup '!F17*100/'1991 5-5 est agrup '!$C$29</f>
        <v>-0.17000881739153897</v>
      </c>
      <c r="H17">
        <f>'1991 5-5 est agrup '!G17*100/'1991 5-5 est agrup '!$C$29</f>
        <v>0</v>
      </c>
      <c r="J17">
        <f>'1991 5-5 est agrup '!I17*100/'1991 5-5 est agrup '!$C$29</f>
        <v>0.2333963618050931</v>
      </c>
      <c r="K17">
        <f>'1991 5-5 est agrup '!J17*100/'1991 5-5 est agrup '!$C$29</f>
        <v>2.3353023721038664</v>
      </c>
      <c r="L17">
        <f>'1991 5-5 est agrup '!K17*100/'1991 5-5 est agrup '!$C$29</f>
        <v>0.31518206394806025</v>
      </c>
      <c r="M17">
        <f>'1991 5-5 est agrup '!L17*100/'1991 5-5 est agrup '!$C$29</f>
        <v>0.07290901182679153</v>
      </c>
      <c r="N17">
        <f>'1991 5-5 est agrup '!M17*100/'1991 5-5 est agrup '!$C$29</f>
        <v>0</v>
      </c>
    </row>
    <row r="18" spans="2:14" ht="12.75">
      <c r="B18" s="28" t="s">
        <v>178</v>
      </c>
      <c r="C18" s="28"/>
      <c r="D18">
        <f>'1991 5-5 est agrup '!C18*100/'1991 5-5 est agrup '!$C$29</f>
        <v>-0.10616811638366433</v>
      </c>
      <c r="E18">
        <f>'1991 5-5 est agrup '!D18*100/'1991 5-5 est agrup '!$C$29</f>
        <v>-2.037650994690377</v>
      </c>
      <c r="F18">
        <f>'1991 5-5 est agrup '!E18*100/'1991 5-5 est agrup '!$C$29</f>
        <v>-0.2945776809708696</v>
      </c>
      <c r="G18">
        <f>'1991 5-5 est agrup '!F18*100/'1991 5-5 est agrup '!$C$29</f>
        <v>-0.1380858774213484</v>
      </c>
      <c r="H18">
        <f>'1991 5-5 est agrup '!G18*100/'1991 5-5 est agrup '!$C$29</f>
        <v>0</v>
      </c>
      <c r="J18">
        <f>'1991 5-5 est agrup '!I18*100/'1991 5-5 est agrup '!$C$29</f>
        <v>0.24711535401486515</v>
      </c>
      <c r="K18">
        <f>'1991 5-5 est agrup '!J18*100/'1991 5-5 est agrup '!$C$29</f>
        <v>2.280542929246175</v>
      </c>
      <c r="L18">
        <f>'1991 5-5 est agrup '!K18*100/'1991 5-5 est agrup '!$C$29</f>
        <v>0.24365582710050965</v>
      </c>
      <c r="M18">
        <f>'1991 5-5 est agrup '!L18*100/'1991 5-5 est agrup '!$C$29</f>
        <v>0.058053243931838305</v>
      </c>
      <c r="N18">
        <f>'1991 5-5 est agrup '!M18*100/'1991 5-5 est agrup '!$C$29</f>
        <v>0</v>
      </c>
    </row>
    <row r="19" spans="2:14" ht="12.75">
      <c r="B19" s="28" t="s">
        <v>179</v>
      </c>
      <c r="C19" s="28"/>
      <c r="D19">
        <f>'1991 5-5 est agrup '!C19*100/'1991 5-5 est agrup '!$C$29</f>
        <v>-0.09739241525136583</v>
      </c>
      <c r="E19">
        <f>'1991 5-5 est agrup '!D19*100/'1991 5-5 est agrup '!$C$29</f>
        <v>-1.7453365072248568</v>
      </c>
      <c r="F19">
        <f>'1991 5-5 est agrup '!E19*100/'1991 5-5 est agrup '!$C$29</f>
        <v>-0.2199622108831797</v>
      </c>
      <c r="G19">
        <f>'1991 5-5 est agrup '!F19*100/'1991 5-5 est agrup '!$C$29</f>
        <v>-0.10407064871852365</v>
      </c>
      <c r="H19">
        <f>'1991 5-5 est agrup '!G19*100/'1991 5-5 est agrup '!$C$29</f>
        <v>0</v>
      </c>
      <c r="J19">
        <f>'1991 5-5 est agrup '!I19*100/'1991 5-5 est agrup '!$C$29</f>
        <v>0.23787354895697982</v>
      </c>
      <c r="K19">
        <f>'1991 5-5 est agrup '!J19*100/'1991 5-5 est agrup '!$C$29</f>
        <v>2.0658476927221265</v>
      </c>
      <c r="L19">
        <f>'1991 5-5 est agrup '!K19*100/'1991 5-5 est agrup '!$C$29</f>
        <v>0.18247450793473313</v>
      </c>
      <c r="M19">
        <f>'1991 5-5 est agrup '!L19*100/'1991 5-5 est agrup '!$C$29</f>
        <v>0.041035271715412894</v>
      </c>
      <c r="N19">
        <f>'1991 5-5 est agrup '!M19*100/'1991 5-5 est agrup '!$C$29</f>
        <v>0</v>
      </c>
    </row>
    <row r="20" spans="2:14" ht="12.75">
      <c r="B20" s="28" t="s">
        <v>180</v>
      </c>
      <c r="C20" s="28"/>
      <c r="D20">
        <f>'1991 5-5 est agrup '!C20*100/'1991 5-5 est agrup '!$C$29</f>
        <v>-0.07168678375525277</v>
      </c>
      <c r="E20">
        <f>'1991 5-5 est agrup '!D20*100/'1991 5-5 est agrup '!$C$29</f>
        <v>-1.1585064859785452</v>
      </c>
      <c r="F20">
        <f>'1991 5-5 est agrup '!E20*100/'1991 5-5 est agrup '!$C$29</f>
        <v>-0.13558186355444588</v>
      </c>
      <c r="G20">
        <f>'1991 5-5 est agrup '!F20*100/'1991 5-5 est agrup '!$C$29</f>
        <v>-0.06923455921341544</v>
      </c>
      <c r="H20">
        <f>'1991 5-5 est agrup '!G20*100/'1991 5-5 est agrup '!$C$29</f>
        <v>0</v>
      </c>
      <c r="J20">
        <f>'1991 5-5 est agrup '!I20*100/'1991 5-5 est agrup '!$C$29</f>
        <v>0.2481822141112083</v>
      </c>
      <c r="K20">
        <f>'1991 5-5 est agrup '!J20*100/'1991 5-5 est agrup '!$C$29</f>
        <v>1.5723057827157634</v>
      </c>
      <c r="L20">
        <f>'1991 5-5 est agrup '!K20*100/'1991 5-5 est agrup '!$C$29</f>
        <v>0.11489202819089762</v>
      </c>
      <c r="M20">
        <f>'1991 5-5 est agrup '!L20*100/'1991 5-5 est agrup '!$C$29</f>
        <v>0.029336063183183738</v>
      </c>
      <c r="N20">
        <f>'1991 5-5 est agrup '!M20*100/'1991 5-5 est agrup '!$C$29</f>
        <v>0</v>
      </c>
    </row>
    <row r="21" spans="2:14" ht="12.75">
      <c r="B21" s="28" t="s">
        <v>181</v>
      </c>
      <c r="C21" s="28"/>
      <c r="D21">
        <f>'1991 5-5 est agrup '!C21*100/'1991 5-5 est agrup '!$C$29</f>
        <v>-0.06265472546388151</v>
      </c>
      <c r="E21">
        <f>'1991 5-5 est agrup '!D21*100/'1991 5-5 est agrup '!$C$29</f>
        <v>-0.8398286425885838</v>
      </c>
      <c r="F21">
        <f>'1991 5-5 est agrup '!E21*100/'1991 5-5 est agrup '!$C$29</f>
        <v>-0.08640013100627668</v>
      </c>
      <c r="G21">
        <f>'1991 5-5 est agrup '!F21*100/'1991 5-5 est agrup '!$C$29</f>
        <v>-0.052066397954300944</v>
      </c>
      <c r="H21">
        <f>'1991 5-5 est agrup '!G21*100/'1991 5-5 est agrup '!$C$29</f>
        <v>0</v>
      </c>
      <c r="J21">
        <f>'1991 5-5 est agrup '!I21*100/'1991 5-5 est agrup '!$C$29</f>
        <v>0.26407894743997207</v>
      </c>
      <c r="K21">
        <f>'1991 5-5 est agrup '!J21*100/'1991 5-5 est agrup '!$C$29</f>
        <v>1.244759017408386</v>
      </c>
      <c r="L21">
        <f>'1991 5-5 est agrup '!K21*100/'1991 5-5 est agrup '!$C$29</f>
        <v>0.07154954204382998</v>
      </c>
      <c r="M21">
        <f>'1991 5-5 est agrup '!L21*100/'1991 5-5 est agrup '!$C$29</f>
        <v>0.02603190424402384</v>
      </c>
      <c r="N21">
        <f>'1991 5-5 est agrup '!M21*100/'1991 5-5 est agrup '!$C$29</f>
        <v>0</v>
      </c>
    </row>
    <row r="22" spans="2:14" ht="12.75">
      <c r="B22" s="28" t="s">
        <v>182</v>
      </c>
      <c r="C22" s="28"/>
      <c r="D22">
        <f>'1991 5-5 est agrup '!C22*100/'1991 5-5 est agrup '!$C$29</f>
        <v>-0.05333264695214514</v>
      </c>
      <c r="E22">
        <f>'1991 5-5 est agrup '!D22*100/'1991 5-5 est agrup '!$C$29</f>
        <v>-0.5101196729597343</v>
      </c>
      <c r="F22">
        <f>'1991 5-5 est agrup '!E22*100/'1991 5-5 est agrup '!$C$29</f>
        <v>-0.03888601472520701</v>
      </c>
      <c r="G22">
        <f>'1991 5-5 est agrup '!F22*100/'1991 5-5 est agrup '!$C$29</f>
        <v>-0.026881249175093158</v>
      </c>
      <c r="H22">
        <f>'1991 5-5 est agrup '!G22*100/'1991 5-5 est agrup '!$C$29</f>
        <v>0</v>
      </c>
      <c r="J22">
        <f>'1991 5-5 est agrup '!I22*100/'1991 5-5 est agrup '!$C$29</f>
        <v>0.22525507990484334</v>
      </c>
      <c r="K22">
        <f>'1991 5-5 est agrup '!J22*100/'1991 5-5 est agrup '!$C$29</f>
        <v>0.8116138182930617</v>
      </c>
      <c r="L22">
        <f>'1991 5-5 est agrup '!K22*100/'1991 5-5 est agrup '!$C$29</f>
        <v>0.04052773632977391</v>
      </c>
      <c r="M22">
        <f>'1991 5-5 est agrup '!L22*100/'1991 5-5 est agrup '!$C$29</f>
        <v>0.01348076131447211</v>
      </c>
      <c r="N22">
        <f>'1991 5-5 est agrup '!M22*100/'1991 5-5 est agrup '!$C$29</f>
        <v>0</v>
      </c>
    </row>
    <row r="23" spans="2:14" ht="12.75">
      <c r="B23" s="28" t="s">
        <v>183</v>
      </c>
      <c r="C23" s="28"/>
      <c r="D23">
        <f>'1991 5-5 est agrup '!C23*100/'1991 5-5 est agrup '!$C$29</f>
        <v>-0.027324047904400635</v>
      </c>
      <c r="E23">
        <f>'1991 5-5 est agrup '!D23*100/'1991 5-5 est agrup '!$C$29</f>
        <v>-0.21031127015727927</v>
      </c>
      <c r="F23">
        <f>'1991 5-5 est agrup '!E23*100/'1991 5-5 est agrup '!$C$29</f>
        <v>-0.01543839780193675</v>
      </c>
      <c r="G23">
        <f>'1991 5-5 est agrup '!F23*100/'1991 5-5 est agrup '!$C$29</f>
        <v>-0.010497696190716468</v>
      </c>
      <c r="H23">
        <f>'1991 5-5 est agrup '!G23*100/'1991 5-5 est agrup '!$C$29</f>
        <v>0</v>
      </c>
      <c r="J23">
        <f>'1991 5-5 est agrup '!I23*100/'1991 5-5 est agrup '!$C$29</f>
        <v>0.12261640602437253</v>
      </c>
      <c r="K23">
        <f>'1991 5-5 est agrup '!J23*100/'1991 5-5 est agrup '!$C$29</f>
        <v>0.3929877564597667</v>
      </c>
      <c r="L23">
        <f>'1991 5-5 est agrup '!K23*100/'1991 5-5 est agrup '!$C$29</f>
        <v>0.019301881451800826</v>
      </c>
      <c r="M23">
        <f>'1991 5-5 est agrup '!L23*100/'1991 5-5 est agrup '!$C$29</f>
        <v>0.005929877719965642</v>
      </c>
      <c r="N23">
        <f>'1991 5-5 est agrup '!M23*100/'1991 5-5 est agrup '!$C$29</f>
        <v>0</v>
      </c>
    </row>
    <row r="24" spans="2:14" ht="12.75">
      <c r="B24" s="28" t="s">
        <v>164</v>
      </c>
      <c r="C24" s="28"/>
      <c r="D24">
        <f>'1991 5-5 est agrup '!C24*100/'1991 5-5 est agrup '!$C$29</f>
        <v>-0.007972966593787866</v>
      </c>
      <c r="E24">
        <f>'1991 5-5 est agrup '!D24*100/'1991 5-5 est agrup '!$C$29</f>
        <v>-0.050818275220229574</v>
      </c>
      <c r="F24">
        <f>'1991 5-5 est agrup '!E24*100/'1991 5-5 est agrup '!$C$29</f>
        <v>-0.0038091048585456155</v>
      </c>
      <c r="G24">
        <f>'1991 5-5 est agrup '!F24*100/'1991 5-5 est agrup '!$C$29</f>
        <v>-0.0026593818420981284</v>
      </c>
      <c r="H24">
        <f>'1991 5-5 est agrup '!G24*100/'1991 5-5 est agrup '!$C$29</f>
        <v>0</v>
      </c>
      <c r="J24">
        <f>'1991 5-5 est agrup '!I24*100/'1991 5-5 est agrup '!$C$29</f>
        <v>0.03940390797585903</v>
      </c>
      <c r="K24">
        <f>'1991 5-5 est agrup '!J24*100/'1991 5-5 est agrup '!$C$29</f>
        <v>0.11565074180310284</v>
      </c>
      <c r="L24">
        <f>'1991 5-5 est agrup '!K24*100/'1991 5-5 est agrup '!$C$29</f>
        <v>0.0056217312358276894</v>
      </c>
      <c r="M24">
        <f>'1991 5-5 est agrup '!L24*100/'1991 5-5 est agrup '!$C$29</f>
        <v>0.0020767519351146046</v>
      </c>
      <c r="N24">
        <f>'1991 5-5 est agrup '!M24*100/'1991 5-5 est agrup '!$C$29</f>
        <v>0</v>
      </c>
    </row>
    <row r="25" spans="2:14" ht="12.75">
      <c r="B25" s="28" t="s">
        <v>165</v>
      </c>
      <c r="C25" s="28"/>
      <c r="D25">
        <f>'1991 5-5 est agrup '!C25*100/'1991 5-5 est agrup '!$C$29</f>
        <v>-0.0014112591080267577</v>
      </c>
      <c r="E25">
        <f>'1991 5-5 est agrup '!D25*100/'1991 5-5 est agrup '!$C$29</f>
        <v>-0.00759231505455863</v>
      </c>
      <c r="F25">
        <f>'1991 5-5 est agrup '!E25*100/'1991 5-5 est agrup '!$C$29</f>
        <v>-0.0005437879131846222</v>
      </c>
      <c r="G25">
        <f>'1991 5-5 est agrup '!F25*100/'1991 5-5 est agrup '!$C$29</f>
        <v>-0.00047387232434659935</v>
      </c>
      <c r="H25">
        <f>'1991 5-5 est agrup '!G25*100/'1991 5-5 est agrup '!$C$29</f>
        <v>0</v>
      </c>
      <c r="J25">
        <f>'1991 5-5 est agrup '!I25*100/'1991 5-5 est agrup '!$C$29</f>
        <v>0.007941892998748744</v>
      </c>
      <c r="K25">
        <f>'1991 5-5 est agrup '!J25*100/'1991 5-5 est agrup '!$C$29</f>
        <v>0.020215963039201645</v>
      </c>
      <c r="L25">
        <f>'1991 5-5 est agrup '!K25*100/'1991 5-5 est agrup '!$C$29</f>
        <v>0.0010435549000638227</v>
      </c>
      <c r="M25">
        <f>'1991 5-5 est agrup '!L25*100/'1991 5-5 est agrup '!$C$29</f>
        <v>0.0003728831404694552</v>
      </c>
      <c r="N25">
        <f>'1991 5-5 est agrup '!M25*100/'1991 5-5 est agrup '!$C$29</f>
        <v>0</v>
      </c>
    </row>
    <row r="26" spans="2:14" ht="12.75">
      <c r="B26" s="28" t="s">
        <v>196</v>
      </c>
      <c r="C26" s="28"/>
      <c r="D26">
        <f>'1991 5-5 est agrup '!C26*100/'1991 5-5 est agrup '!$C$29</f>
        <v>-0.0002252835640336292</v>
      </c>
      <c r="E26">
        <f>'1991 5-5 est agrup '!D26*100/'1991 5-5 est agrup '!$C$29</f>
        <v>-0.0012170491390322497</v>
      </c>
      <c r="F26">
        <f>'1991 5-5 est agrup '!E26*100/'1991 5-5 est agrup '!$C$29</f>
        <v>-0.00020715730026080845</v>
      </c>
      <c r="G26">
        <f>'1991 5-5 est agrup '!F26*100/'1991 5-5 est agrup '!$C$29</f>
        <v>-5.437879131846222E-05</v>
      </c>
      <c r="H26">
        <f>'1991 5-5 est agrup '!G26*100/'1991 5-5 est agrup '!$C$29</f>
        <v>0</v>
      </c>
      <c r="J26">
        <f>'1991 5-5 est agrup '!I26*100/'1991 5-5 est agrup '!$C$29</f>
        <v>0.0013594697829615555</v>
      </c>
      <c r="K26">
        <f>'1991 5-5 est agrup '!J26*100/'1991 5-5 est agrup '!$C$29</f>
        <v>0.003456937448102241</v>
      </c>
      <c r="L26">
        <f>'1991 5-5 est agrup '!K26*100/'1991 5-5 est agrup '!$C$29</f>
        <v>0.000269304490339051</v>
      </c>
      <c r="M26">
        <f>'1991 5-5 est agrup '!L26*100/'1991 5-5 est agrup '!$C$29</f>
        <v>7.509452134454307E-05</v>
      </c>
      <c r="N26">
        <f>'1991 5-5 est agrup '!M26*100/'1991 5-5 est agrup '!$C$29</f>
        <v>0</v>
      </c>
    </row>
    <row r="31" ht="12.75">
      <c r="E31">
        <v>1991</v>
      </c>
    </row>
    <row r="32" spans="5:9" ht="12.75">
      <c r="E32" s="15" t="s">
        <v>184</v>
      </c>
      <c r="F32" s="15"/>
      <c r="G32" s="15" t="s">
        <v>185</v>
      </c>
      <c r="H32" s="15"/>
      <c r="I32" s="15"/>
    </row>
    <row r="33" spans="4:7" ht="12.75">
      <c r="D33" s="15" t="s">
        <v>176</v>
      </c>
      <c r="E33">
        <f>((-1)*(E16+D16))+K16+J16</f>
        <v>3.952921224785429</v>
      </c>
      <c r="F33">
        <f>((-1)*F16)+L16</f>
        <v>0.8476980305322412</v>
      </c>
      <c r="G33">
        <f>((-1)*G16)+M16</f>
        <v>0.2735382676631313</v>
      </c>
    </row>
    <row r="34" spans="4:7" ht="12.75">
      <c r="D34" s="15" t="s">
        <v>180</v>
      </c>
      <c r="E34">
        <f>((-1)*(E20+D20))+K20+J20</f>
        <v>3.0506812665607694</v>
      </c>
      <c r="F34">
        <f>((-1)*F20)+L20</f>
        <v>0.2504738917453435</v>
      </c>
      <c r="G34">
        <f>((-1)*G20)+M20</f>
        <v>0.09857062239659918</v>
      </c>
    </row>
    <row r="36" spans="4:8" ht="12.75">
      <c r="D36" s="15" t="s">
        <v>176</v>
      </c>
      <c r="E36">
        <v>4.241188376497103</v>
      </c>
      <c r="F36">
        <v>0.344647600443907</v>
      </c>
      <c r="G36">
        <v>0.2735382676631313</v>
      </c>
      <c r="H36">
        <f>E36+F36+G36</f>
        <v>4.859374244604141</v>
      </c>
    </row>
    <row r="37" spans="4:8" ht="12.75">
      <c r="D37" s="15" t="s">
        <v>180</v>
      </c>
      <c r="E37">
        <v>2.863100331174608</v>
      </c>
      <c r="F37">
        <v>0.11818582926504448</v>
      </c>
      <c r="G37">
        <v>0.09857062239659918</v>
      </c>
      <c r="H37">
        <f>E37+F37+G37</f>
        <v>3.0798567828362517</v>
      </c>
    </row>
    <row r="39" spans="4:8" ht="12.75">
      <c r="D39" s="15" t="s">
        <v>176</v>
      </c>
      <c r="E39" s="29">
        <f>E36*100/H36</f>
        <v>87.27848819642831</v>
      </c>
      <c r="F39" s="29">
        <f>F36*100/H36</f>
        <v>7.092427606838563</v>
      </c>
      <c r="G39" s="29">
        <f>G36*100/H36</f>
        <v>5.629084196733123</v>
      </c>
      <c r="H39">
        <f>H36*100/H36</f>
        <v>100</v>
      </c>
    </row>
    <row r="40" spans="4:8" ht="12.75">
      <c r="D40" s="15" t="s">
        <v>180</v>
      </c>
      <c r="E40" s="29">
        <f>E37*100/H37</f>
        <v>92.96212561345038</v>
      </c>
      <c r="F40" s="29">
        <f>F37*100/H37</f>
        <v>3.8373806835331705</v>
      </c>
      <c r="G40" s="29">
        <f>G37*100/H37</f>
        <v>3.2004937030164475</v>
      </c>
      <c r="H40">
        <f>H37*100/H37</f>
        <v>100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2:AC115"/>
  <sheetViews>
    <sheetView zoomScalePageLayoutView="0" workbookViewId="0" topLeftCell="A2">
      <selection activeCell="L32" sqref="L32"/>
    </sheetView>
  </sheetViews>
  <sheetFormatPr defaultColWidth="9.140625" defaultRowHeight="12.75"/>
  <cols>
    <col min="1" max="2" width="9.140625" style="17" customWidth="1"/>
    <col min="3" max="19" width="11.7109375" style="17" customWidth="1"/>
    <col min="20" max="16384" width="9.140625" style="17" customWidth="1"/>
  </cols>
  <sheetData>
    <row r="2" ht="15">
      <c r="A2" s="16" t="s">
        <v>143</v>
      </c>
    </row>
    <row r="3" spans="10:14" ht="12.75">
      <c r="J3" s="18"/>
      <c r="K3" s="18"/>
      <c r="L3" s="18"/>
      <c r="M3" s="18"/>
      <c r="N3" s="18"/>
    </row>
    <row r="4" spans="1:14" ht="15">
      <c r="A4" s="16" t="s">
        <v>144</v>
      </c>
      <c r="B4" s="17" t="s">
        <v>145</v>
      </c>
      <c r="J4" s="19"/>
      <c r="K4" s="20"/>
      <c r="L4" s="21"/>
      <c r="M4" s="22"/>
      <c r="N4" s="18"/>
    </row>
    <row r="5" spans="1:2" ht="0.75" customHeight="1">
      <c r="A5" s="16" t="s">
        <v>146</v>
      </c>
      <c r="B5" s="17" t="s">
        <v>147</v>
      </c>
    </row>
    <row r="6" spans="1:2" ht="15" hidden="1">
      <c r="A6" s="16" t="s">
        <v>148</v>
      </c>
      <c r="B6" s="17" t="s">
        <v>149</v>
      </c>
    </row>
    <row r="7" spans="1:2" ht="15" hidden="1">
      <c r="A7" s="16" t="s">
        <v>150</v>
      </c>
      <c r="B7" s="17" t="s">
        <v>151</v>
      </c>
    </row>
    <row r="8" spans="1:3" ht="12.75" hidden="1">
      <c r="A8" s="4" t="s">
        <v>11</v>
      </c>
      <c r="B8" t="s">
        <v>12</v>
      </c>
      <c r="C8"/>
    </row>
    <row r="9" spans="1:18" ht="15.75" customHeight="1">
      <c r="A9" s="16" t="s">
        <v>152</v>
      </c>
      <c r="B9" s="17" t="s">
        <v>153</v>
      </c>
      <c r="C9" s="13" t="s">
        <v>16</v>
      </c>
      <c r="D9" s="14" t="s">
        <v>17</v>
      </c>
      <c r="E9" s="14" t="s">
        <v>18</v>
      </c>
      <c r="F9" s="9" t="s">
        <v>19</v>
      </c>
      <c r="G9" s="9" t="s">
        <v>20</v>
      </c>
      <c r="H9" s="9" t="s">
        <v>21</v>
      </c>
      <c r="I9" s="9" t="s">
        <v>22</v>
      </c>
      <c r="J9" s="9" t="s">
        <v>23</v>
      </c>
      <c r="K9" s="8" t="s">
        <v>24</v>
      </c>
      <c r="L9" s="8" t="s">
        <v>25</v>
      </c>
      <c r="M9" s="8" t="s">
        <v>26</v>
      </c>
      <c r="N9" s="8" t="s">
        <v>27</v>
      </c>
      <c r="O9" s="8" t="s">
        <v>28</v>
      </c>
      <c r="P9" s="8" t="s">
        <v>29</v>
      </c>
      <c r="Q9" s="8" t="s">
        <v>30</v>
      </c>
      <c r="R9" s="7" t="s">
        <v>31</v>
      </c>
    </row>
    <row r="10" ht="12.75" hidden="1"/>
    <row r="11" spans="1:29" ht="29.25" customHeight="1">
      <c r="A11" s="23" t="s">
        <v>13</v>
      </c>
      <c r="B11" s="78" t="s">
        <v>32</v>
      </c>
      <c r="C11" s="78" t="s">
        <v>32</v>
      </c>
      <c r="D11" s="78" t="s">
        <v>32</v>
      </c>
      <c r="E11" s="78" t="s">
        <v>32</v>
      </c>
      <c r="F11" s="78" t="s">
        <v>32</v>
      </c>
      <c r="G11" s="78" t="s">
        <v>32</v>
      </c>
      <c r="H11" s="78" t="s">
        <v>32</v>
      </c>
      <c r="I11" s="78" t="s">
        <v>32</v>
      </c>
      <c r="J11" s="78" t="s">
        <v>32</v>
      </c>
      <c r="K11" s="78" t="s">
        <v>32</v>
      </c>
      <c r="L11" s="78" t="s">
        <v>32</v>
      </c>
      <c r="M11" s="78" t="s">
        <v>32</v>
      </c>
      <c r="N11" s="78" t="s">
        <v>32</v>
      </c>
      <c r="O11" s="78" t="s">
        <v>32</v>
      </c>
      <c r="P11" s="78" t="s">
        <v>33</v>
      </c>
      <c r="Q11" s="78" t="s">
        <v>33</v>
      </c>
      <c r="R11" s="78" t="s">
        <v>33</v>
      </c>
      <c r="S11" s="78" t="s">
        <v>33</v>
      </c>
      <c r="T11" s="78" t="s">
        <v>33</v>
      </c>
      <c r="U11" s="78" t="s">
        <v>33</v>
      </c>
      <c r="V11" s="78" t="s">
        <v>33</v>
      </c>
      <c r="W11" s="78" t="s">
        <v>33</v>
      </c>
      <c r="X11" s="78" t="s">
        <v>33</v>
      </c>
      <c r="Y11" s="78" t="s">
        <v>33</v>
      </c>
      <c r="Z11" s="78" t="s">
        <v>33</v>
      </c>
      <c r="AA11" s="78" t="s">
        <v>33</v>
      </c>
      <c r="AB11" s="78" t="s">
        <v>33</v>
      </c>
      <c r="AC11" s="78" t="s">
        <v>33</v>
      </c>
    </row>
    <row r="12" spans="1:29" ht="215.25" customHeight="1">
      <c r="A12" s="23" t="s">
        <v>14</v>
      </c>
      <c r="B12" s="24" t="s">
        <v>15</v>
      </c>
      <c r="C12" s="13" t="s">
        <v>138</v>
      </c>
      <c r="D12" s="14" t="s">
        <v>17</v>
      </c>
      <c r="E12" s="14" t="s">
        <v>154</v>
      </c>
      <c r="F12" s="9" t="s">
        <v>155</v>
      </c>
      <c r="G12" s="9" t="s">
        <v>156</v>
      </c>
      <c r="H12" s="9" t="s">
        <v>157</v>
      </c>
      <c r="I12" s="9" t="s">
        <v>158</v>
      </c>
      <c r="J12" s="8" t="s">
        <v>159</v>
      </c>
      <c r="K12" s="8" t="s">
        <v>160</v>
      </c>
      <c r="L12" s="8" t="s">
        <v>161</v>
      </c>
      <c r="M12" s="8" t="s">
        <v>162</v>
      </c>
      <c r="N12" s="8" t="s">
        <v>29</v>
      </c>
      <c r="O12" s="25" t="s">
        <v>163</v>
      </c>
      <c r="P12" s="24" t="s">
        <v>15</v>
      </c>
      <c r="Q12" s="13" t="s">
        <v>138</v>
      </c>
      <c r="R12" s="14" t="s">
        <v>17</v>
      </c>
      <c r="S12" s="14" t="s">
        <v>154</v>
      </c>
      <c r="T12" s="14" t="s">
        <v>155</v>
      </c>
      <c r="U12" s="9" t="s">
        <v>156</v>
      </c>
      <c r="V12" s="9" t="s">
        <v>157</v>
      </c>
      <c r="W12" s="9" t="s">
        <v>158</v>
      </c>
      <c r="X12" s="8" t="s">
        <v>159</v>
      </c>
      <c r="Y12" s="8" t="s">
        <v>160</v>
      </c>
      <c r="Z12" s="8" t="s">
        <v>161</v>
      </c>
      <c r="AA12" s="8" t="s">
        <v>162</v>
      </c>
      <c r="AB12" s="8" t="s">
        <v>29</v>
      </c>
      <c r="AC12" s="24" t="s">
        <v>31</v>
      </c>
    </row>
    <row r="13" ht="12.75">
      <c r="A13" s="23" t="s">
        <v>6</v>
      </c>
    </row>
    <row r="14" spans="1:29" ht="12.75">
      <c r="A14" s="24" t="s">
        <v>15</v>
      </c>
      <c r="B14" s="17">
        <v>23012705</v>
      </c>
      <c r="C14" s="17">
        <v>238375</v>
      </c>
      <c r="D14" s="17">
        <v>1488385</v>
      </c>
      <c r="E14" s="17">
        <v>2829195</v>
      </c>
      <c r="F14" s="17">
        <v>5802660</v>
      </c>
      <c r="G14" s="17">
        <v>2656880</v>
      </c>
      <c r="H14" s="17">
        <v>1288025</v>
      </c>
      <c r="I14" s="17">
        <v>1437300</v>
      </c>
      <c r="J14" s="17">
        <v>1136665</v>
      </c>
      <c r="K14" s="17">
        <v>313485</v>
      </c>
      <c r="L14" s="17">
        <v>1595850</v>
      </c>
      <c r="M14" s="17">
        <v>207275</v>
      </c>
      <c r="N14" s="17">
        <v>158605</v>
      </c>
      <c r="O14" s="17">
        <v>3860015</v>
      </c>
      <c r="P14" s="17">
        <v>23562020</v>
      </c>
      <c r="Q14" s="17">
        <v>491485</v>
      </c>
      <c r="R14" s="17">
        <v>2049795</v>
      </c>
      <c r="S14" s="17">
        <v>2990710</v>
      </c>
      <c r="T14" s="17">
        <v>5369040</v>
      </c>
      <c r="U14" s="17">
        <v>2618835</v>
      </c>
      <c r="V14" s="17">
        <v>1192645</v>
      </c>
      <c r="W14" s="17">
        <v>1142725</v>
      </c>
      <c r="X14" s="17">
        <v>1618495</v>
      </c>
      <c r="Y14" s="17">
        <v>366640</v>
      </c>
      <c r="Z14" s="17">
        <v>1750420</v>
      </c>
      <c r="AA14" s="17">
        <v>230465</v>
      </c>
      <c r="AB14" s="17">
        <v>109785</v>
      </c>
      <c r="AC14" s="17">
        <v>3630975</v>
      </c>
    </row>
    <row r="15" spans="1:29" ht="12.75">
      <c r="A15" s="24" t="s">
        <v>34</v>
      </c>
      <c r="B15" s="17">
        <v>248130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248130</v>
      </c>
      <c r="P15" s="17">
        <v>230530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230530</v>
      </c>
    </row>
    <row r="16" spans="1:29" ht="12.75">
      <c r="A16" s="24" t="s">
        <v>35</v>
      </c>
      <c r="B16" s="17">
        <v>248225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248225</v>
      </c>
      <c r="P16" s="17">
        <v>234410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234410</v>
      </c>
    </row>
    <row r="17" spans="1:29" ht="12.75">
      <c r="A17" s="24" t="s">
        <v>36</v>
      </c>
      <c r="B17" s="17">
        <v>261675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261675</v>
      </c>
      <c r="P17" s="17">
        <v>243590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243590</v>
      </c>
    </row>
    <row r="18" spans="1:29" ht="12.75">
      <c r="A18" s="24" t="s">
        <v>37</v>
      </c>
      <c r="B18" s="17">
        <v>266830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266830</v>
      </c>
      <c r="P18" s="17">
        <v>248650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248650</v>
      </c>
    </row>
    <row r="19" spans="1:29" ht="12.75">
      <c r="A19" s="24" t="s">
        <v>38</v>
      </c>
      <c r="B19" s="17">
        <v>256285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256285</v>
      </c>
      <c r="P19" s="17">
        <v>242195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242195</v>
      </c>
    </row>
    <row r="20" spans="1:29" ht="12.75">
      <c r="A20" s="24" t="s">
        <v>39</v>
      </c>
      <c r="B20" s="17">
        <v>254270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254270</v>
      </c>
      <c r="P20" s="17">
        <v>243615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243615</v>
      </c>
    </row>
    <row r="21" spans="1:29" ht="12.75">
      <c r="A21" s="24" t="s">
        <v>40</v>
      </c>
      <c r="B21" s="17">
        <v>253315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253315</v>
      </c>
      <c r="P21" s="17">
        <v>237770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237770</v>
      </c>
    </row>
    <row r="22" spans="1:29" ht="12.75">
      <c r="A22" s="24" t="s">
        <v>41</v>
      </c>
      <c r="B22" s="17">
        <v>244565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244565</v>
      </c>
      <c r="P22" s="17">
        <v>232275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232275</v>
      </c>
    </row>
    <row r="23" spans="1:29" ht="12.75">
      <c r="A23" s="24" t="s">
        <v>42</v>
      </c>
      <c r="B23" s="17">
        <v>243165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243165</v>
      </c>
      <c r="P23" s="17">
        <v>226765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226765</v>
      </c>
    </row>
    <row r="24" spans="1:29" ht="12.75">
      <c r="A24" s="24" t="s">
        <v>43</v>
      </c>
      <c r="B24" s="17">
        <v>232115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232115</v>
      </c>
      <c r="P24" s="17">
        <v>220160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220160</v>
      </c>
    </row>
    <row r="25" spans="1:29" ht="12.75">
      <c r="A25" s="24" t="s">
        <v>44</v>
      </c>
      <c r="B25" s="17">
        <v>232000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232000</v>
      </c>
      <c r="P25" s="17">
        <v>219880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219880</v>
      </c>
    </row>
    <row r="26" spans="1:29" ht="12.75">
      <c r="A26" s="24" t="s">
        <v>45</v>
      </c>
      <c r="B26" s="17">
        <v>235305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235305</v>
      </c>
      <c r="P26" s="17">
        <v>223490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223490</v>
      </c>
    </row>
    <row r="27" spans="1:29" ht="12.75">
      <c r="A27" s="24" t="s">
        <v>46</v>
      </c>
      <c r="B27" s="17">
        <v>221925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221925</v>
      </c>
      <c r="P27" s="17">
        <v>212715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212715</v>
      </c>
    </row>
    <row r="28" spans="1:29" ht="12.75">
      <c r="A28" s="24" t="s">
        <v>47</v>
      </c>
      <c r="B28" s="17">
        <v>221575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221575</v>
      </c>
      <c r="P28" s="17">
        <v>203030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203030</v>
      </c>
    </row>
    <row r="29" spans="1:29" ht="12.75">
      <c r="A29" s="24" t="s">
        <v>48</v>
      </c>
      <c r="B29" s="17">
        <v>220390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220390</v>
      </c>
      <c r="P29" s="17">
        <v>208355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208355</v>
      </c>
    </row>
    <row r="30" spans="1:29" ht="12.75">
      <c r="A30" s="24" t="s">
        <v>49</v>
      </c>
      <c r="B30" s="17">
        <v>220240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220240</v>
      </c>
      <c r="P30" s="17">
        <v>203535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203535</v>
      </c>
    </row>
    <row r="31" spans="1:29" ht="12.75">
      <c r="A31" s="24" t="s">
        <v>50</v>
      </c>
      <c r="B31" s="17">
        <v>221400</v>
      </c>
      <c r="C31" s="17">
        <v>1850</v>
      </c>
      <c r="D31" s="17">
        <v>7640</v>
      </c>
      <c r="E31" s="17">
        <v>50460</v>
      </c>
      <c r="F31" s="17">
        <v>161450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208340</v>
      </c>
      <c r="Q31" s="17">
        <v>1600</v>
      </c>
      <c r="R31" s="17">
        <v>7710</v>
      </c>
      <c r="S31" s="17">
        <v>40005</v>
      </c>
      <c r="T31" s="17">
        <v>159020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</row>
    <row r="32" spans="1:29" ht="12.75">
      <c r="A32" s="24" t="s">
        <v>51</v>
      </c>
      <c r="B32" s="17">
        <v>224445</v>
      </c>
      <c r="C32" s="17">
        <v>1280</v>
      </c>
      <c r="D32" s="17">
        <v>3520</v>
      </c>
      <c r="E32" s="17">
        <v>36035</v>
      </c>
      <c r="F32" s="17">
        <v>128710</v>
      </c>
      <c r="G32" s="17">
        <v>46585</v>
      </c>
      <c r="H32" s="17">
        <v>6875</v>
      </c>
      <c r="I32" s="17">
        <v>1435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209200</v>
      </c>
      <c r="Q32" s="17">
        <v>955</v>
      </c>
      <c r="R32" s="17">
        <v>2895</v>
      </c>
      <c r="S32" s="17">
        <v>22885</v>
      </c>
      <c r="T32" s="17">
        <v>119325</v>
      </c>
      <c r="U32" s="17">
        <v>56135</v>
      </c>
      <c r="V32" s="17">
        <v>5360</v>
      </c>
      <c r="W32" s="17">
        <v>1640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</row>
    <row r="33" spans="1:29" ht="12.75">
      <c r="A33" s="24" t="s">
        <v>52</v>
      </c>
      <c r="B33" s="17">
        <v>233915</v>
      </c>
      <c r="C33" s="17">
        <v>1060</v>
      </c>
      <c r="D33" s="17">
        <v>3350</v>
      </c>
      <c r="E33" s="17">
        <v>32935</v>
      </c>
      <c r="F33" s="17">
        <v>89585</v>
      </c>
      <c r="G33" s="17">
        <v>88145</v>
      </c>
      <c r="H33" s="17">
        <v>15020</v>
      </c>
      <c r="I33" s="17">
        <v>3825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222605</v>
      </c>
      <c r="Q33" s="17">
        <v>905</v>
      </c>
      <c r="R33" s="17">
        <v>2635</v>
      </c>
      <c r="S33" s="17">
        <v>20520</v>
      </c>
      <c r="T33" s="17">
        <v>69490</v>
      </c>
      <c r="U33" s="17">
        <v>110740</v>
      </c>
      <c r="V33" s="17">
        <v>13695</v>
      </c>
      <c r="W33" s="17">
        <v>4625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</row>
    <row r="34" spans="1:29" ht="12.75">
      <c r="A34" s="24" t="s">
        <v>53</v>
      </c>
      <c r="B34" s="17">
        <v>232980</v>
      </c>
      <c r="C34" s="17">
        <v>935</v>
      </c>
      <c r="D34" s="17">
        <v>3195</v>
      </c>
      <c r="E34" s="17">
        <v>31575</v>
      </c>
      <c r="F34" s="17">
        <v>74760</v>
      </c>
      <c r="G34" s="17">
        <v>91645</v>
      </c>
      <c r="H34" s="17">
        <v>23660</v>
      </c>
      <c r="I34" s="17">
        <v>7205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224470</v>
      </c>
      <c r="Q34" s="17">
        <v>1000</v>
      </c>
      <c r="R34" s="17">
        <v>2730</v>
      </c>
      <c r="S34" s="17">
        <v>18920</v>
      </c>
      <c r="T34" s="17">
        <v>57040</v>
      </c>
      <c r="U34" s="17">
        <v>113040</v>
      </c>
      <c r="V34" s="17">
        <v>22080</v>
      </c>
      <c r="W34" s="17">
        <v>9660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</row>
    <row r="35" spans="1:29" ht="12.75">
      <c r="A35" s="24" t="s">
        <v>54</v>
      </c>
      <c r="B35" s="17">
        <v>256375</v>
      </c>
      <c r="C35" s="17">
        <v>1485</v>
      </c>
      <c r="D35" s="17">
        <v>4210</v>
      </c>
      <c r="E35" s="17">
        <v>38845</v>
      </c>
      <c r="F35" s="17">
        <v>72265</v>
      </c>
      <c r="G35" s="17">
        <v>90995</v>
      </c>
      <c r="H35" s="17">
        <v>29220</v>
      </c>
      <c r="I35" s="17">
        <v>13705</v>
      </c>
      <c r="J35" s="17">
        <v>5645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239760</v>
      </c>
      <c r="Q35" s="17">
        <v>1050</v>
      </c>
      <c r="R35" s="17">
        <v>3390</v>
      </c>
      <c r="S35" s="17">
        <v>19485</v>
      </c>
      <c r="T35" s="17">
        <v>51555</v>
      </c>
      <c r="U35" s="17">
        <v>111005</v>
      </c>
      <c r="V35" s="17">
        <v>26510</v>
      </c>
      <c r="W35" s="17">
        <v>16980</v>
      </c>
      <c r="X35" s="17">
        <v>9790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</row>
    <row r="36" spans="1:29" ht="12.75">
      <c r="A36" s="24" t="s">
        <v>55</v>
      </c>
      <c r="B36" s="17">
        <v>257560</v>
      </c>
      <c r="C36" s="17">
        <v>1010</v>
      </c>
      <c r="D36" s="17">
        <v>3695</v>
      </c>
      <c r="E36" s="17">
        <v>38255</v>
      </c>
      <c r="F36" s="17">
        <v>70170</v>
      </c>
      <c r="G36" s="17">
        <v>80110</v>
      </c>
      <c r="H36" s="17">
        <v>26900</v>
      </c>
      <c r="I36" s="17">
        <v>19355</v>
      </c>
      <c r="J36" s="17">
        <v>9425</v>
      </c>
      <c r="K36" s="17">
        <v>4865</v>
      </c>
      <c r="L36" s="17">
        <v>3530</v>
      </c>
      <c r="M36" s="17">
        <v>245</v>
      </c>
      <c r="N36" s="17">
        <v>0</v>
      </c>
      <c r="O36" s="17">
        <v>0</v>
      </c>
      <c r="P36" s="17">
        <v>246655</v>
      </c>
      <c r="Q36" s="17">
        <v>1295</v>
      </c>
      <c r="R36" s="17">
        <v>3685</v>
      </c>
      <c r="S36" s="17">
        <v>21410</v>
      </c>
      <c r="T36" s="17">
        <v>50555</v>
      </c>
      <c r="U36" s="17">
        <v>84615</v>
      </c>
      <c r="V36" s="17">
        <v>23995</v>
      </c>
      <c r="W36" s="17">
        <v>21995</v>
      </c>
      <c r="X36" s="17">
        <v>23720</v>
      </c>
      <c r="Y36" s="17">
        <v>8555</v>
      </c>
      <c r="Z36" s="17">
        <v>6525</v>
      </c>
      <c r="AA36" s="17">
        <v>305</v>
      </c>
      <c r="AB36" s="17">
        <v>0</v>
      </c>
      <c r="AC36" s="17">
        <v>0</v>
      </c>
    </row>
    <row r="37" spans="1:29" ht="12.75">
      <c r="A37" s="24" t="s">
        <v>56</v>
      </c>
      <c r="B37" s="17">
        <v>254385</v>
      </c>
      <c r="C37" s="17">
        <v>1140</v>
      </c>
      <c r="D37" s="17">
        <v>3805</v>
      </c>
      <c r="E37" s="17">
        <v>35450</v>
      </c>
      <c r="F37" s="17">
        <v>68185</v>
      </c>
      <c r="G37" s="17">
        <v>66265</v>
      </c>
      <c r="H37" s="17">
        <v>25530</v>
      </c>
      <c r="I37" s="17">
        <v>24480</v>
      </c>
      <c r="J37" s="17">
        <v>14535</v>
      </c>
      <c r="K37" s="17">
        <v>5035</v>
      </c>
      <c r="L37" s="17">
        <v>9445</v>
      </c>
      <c r="M37" s="17">
        <v>505</v>
      </c>
      <c r="N37" s="17">
        <v>0</v>
      </c>
      <c r="O37" s="17">
        <v>0</v>
      </c>
      <c r="P37" s="17">
        <v>248390</v>
      </c>
      <c r="Q37" s="17">
        <v>1145</v>
      </c>
      <c r="R37" s="17">
        <v>3210</v>
      </c>
      <c r="S37" s="17">
        <v>20880</v>
      </c>
      <c r="T37" s="17">
        <v>50880</v>
      </c>
      <c r="U37" s="17">
        <v>66420</v>
      </c>
      <c r="V37" s="17">
        <v>22930</v>
      </c>
      <c r="W37" s="17">
        <v>26655</v>
      </c>
      <c r="X37" s="17">
        <v>28690</v>
      </c>
      <c r="Y37" s="17">
        <v>10770</v>
      </c>
      <c r="Z37" s="17">
        <v>15305</v>
      </c>
      <c r="AA37" s="17">
        <v>1510</v>
      </c>
      <c r="AB37" s="17">
        <v>0</v>
      </c>
      <c r="AC37" s="17">
        <v>0</v>
      </c>
    </row>
    <row r="38" spans="1:29" ht="12.75">
      <c r="A38" s="24" t="s">
        <v>57</v>
      </c>
      <c r="B38" s="17">
        <v>254130</v>
      </c>
      <c r="C38" s="17">
        <v>1435</v>
      </c>
      <c r="D38" s="17">
        <v>4055</v>
      </c>
      <c r="E38" s="17">
        <v>35010</v>
      </c>
      <c r="F38" s="17">
        <v>71480</v>
      </c>
      <c r="G38" s="17">
        <v>52935</v>
      </c>
      <c r="H38" s="17">
        <v>24285</v>
      </c>
      <c r="I38" s="17">
        <v>26585</v>
      </c>
      <c r="J38" s="17">
        <v>14945</v>
      </c>
      <c r="K38" s="17">
        <v>5485</v>
      </c>
      <c r="L38" s="17">
        <v>16420</v>
      </c>
      <c r="M38" s="17">
        <v>1490</v>
      </c>
      <c r="N38" s="17">
        <v>0</v>
      </c>
      <c r="O38" s="17">
        <v>0</v>
      </c>
      <c r="P38" s="17">
        <v>249265</v>
      </c>
      <c r="Q38" s="17">
        <v>1275</v>
      </c>
      <c r="R38" s="17">
        <v>4085</v>
      </c>
      <c r="S38" s="17">
        <v>20500</v>
      </c>
      <c r="T38" s="17">
        <v>51380</v>
      </c>
      <c r="U38" s="17">
        <v>49205</v>
      </c>
      <c r="V38" s="17">
        <v>23005</v>
      </c>
      <c r="W38" s="17">
        <v>25430</v>
      </c>
      <c r="X38" s="17">
        <v>32280</v>
      </c>
      <c r="Y38" s="17">
        <v>10155</v>
      </c>
      <c r="Z38" s="17">
        <v>28455</v>
      </c>
      <c r="AA38" s="17">
        <v>3495</v>
      </c>
      <c r="AB38" s="17">
        <v>0</v>
      </c>
      <c r="AC38" s="17">
        <v>0</v>
      </c>
    </row>
    <row r="39" spans="1:29" ht="12.75">
      <c r="A39" s="24" t="s">
        <v>58</v>
      </c>
      <c r="B39" s="17">
        <v>255900</v>
      </c>
      <c r="C39" s="17">
        <v>1610</v>
      </c>
      <c r="D39" s="17">
        <v>3965</v>
      </c>
      <c r="E39" s="17">
        <v>34585</v>
      </c>
      <c r="F39" s="17">
        <v>72730</v>
      </c>
      <c r="G39" s="17">
        <v>43870</v>
      </c>
      <c r="H39" s="17">
        <v>24165</v>
      </c>
      <c r="I39" s="17">
        <v>26145</v>
      </c>
      <c r="J39" s="17">
        <v>18045</v>
      </c>
      <c r="K39" s="17">
        <v>6025</v>
      </c>
      <c r="L39" s="17">
        <v>21360</v>
      </c>
      <c r="M39" s="17">
        <v>3245</v>
      </c>
      <c r="N39" s="17">
        <v>155</v>
      </c>
      <c r="O39" s="17">
        <v>0</v>
      </c>
      <c r="P39" s="17">
        <v>253265</v>
      </c>
      <c r="Q39" s="17">
        <v>1485</v>
      </c>
      <c r="R39" s="17">
        <v>3170</v>
      </c>
      <c r="S39" s="17">
        <v>20175</v>
      </c>
      <c r="T39" s="17">
        <v>51840</v>
      </c>
      <c r="U39" s="17">
        <v>41160</v>
      </c>
      <c r="V39" s="17">
        <v>23840</v>
      </c>
      <c r="W39" s="17">
        <v>26430</v>
      </c>
      <c r="X39" s="17">
        <v>33705</v>
      </c>
      <c r="Y39" s="17">
        <v>9480</v>
      </c>
      <c r="Z39" s="17">
        <v>35520</v>
      </c>
      <c r="AA39" s="17">
        <v>6065</v>
      </c>
      <c r="AB39" s="17">
        <v>400</v>
      </c>
      <c r="AC39" s="17">
        <v>0</v>
      </c>
    </row>
    <row r="40" spans="1:29" ht="12.75">
      <c r="A40" s="24" t="s">
        <v>59</v>
      </c>
      <c r="B40" s="17">
        <v>290720</v>
      </c>
      <c r="C40" s="17">
        <v>2005</v>
      </c>
      <c r="D40" s="17">
        <v>5295</v>
      </c>
      <c r="E40" s="17">
        <v>39220</v>
      </c>
      <c r="F40" s="17">
        <v>83075</v>
      </c>
      <c r="G40" s="17">
        <v>45595</v>
      </c>
      <c r="H40" s="17">
        <v>27300</v>
      </c>
      <c r="I40" s="17">
        <v>28725</v>
      </c>
      <c r="J40" s="17">
        <v>20600</v>
      </c>
      <c r="K40" s="17">
        <v>6435</v>
      </c>
      <c r="L40" s="17">
        <v>26785</v>
      </c>
      <c r="M40" s="17">
        <v>5230</v>
      </c>
      <c r="N40" s="17">
        <v>470</v>
      </c>
      <c r="O40" s="17">
        <v>0</v>
      </c>
      <c r="P40" s="17">
        <v>272955</v>
      </c>
      <c r="Q40" s="17">
        <v>1570</v>
      </c>
      <c r="R40" s="17">
        <v>4110</v>
      </c>
      <c r="S40" s="17">
        <v>20045</v>
      </c>
      <c r="T40" s="17">
        <v>57160</v>
      </c>
      <c r="U40" s="17">
        <v>39290</v>
      </c>
      <c r="V40" s="17">
        <v>26785</v>
      </c>
      <c r="W40" s="17">
        <v>26845</v>
      </c>
      <c r="X40" s="17">
        <v>38250</v>
      </c>
      <c r="Y40" s="17">
        <v>8590</v>
      </c>
      <c r="Z40" s="17">
        <v>39905</v>
      </c>
      <c r="AA40" s="17">
        <v>10000</v>
      </c>
      <c r="AB40" s="17">
        <v>410</v>
      </c>
      <c r="AC40" s="17">
        <v>0</v>
      </c>
    </row>
    <row r="41" spans="1:29" ht="12.75">
      <c r="A41" s="24" t="s">
        <v>60</v>
      </c>
      <c r="B41" s="17">
        <v>300115</v>
      </c>
      <c r="C41" s="17">
        <v>1905</v>
      </c>
      <c r="D41" s="17">
        <v>4515</v>
      </c>
      <c r="E41" s="17">
        <v>35190</v>
      </c>
      <c r="F41" s="17">
        <v>87660</v>
      </c>
      <c r="G41" s="17">
        <v>41910</v>
      </c>
      <c r="H41" s="17">
        <v>29835</v>
      </c>
      <c r="I41" s="17">
        <v>31300</v>
      </c>
      <c r="J41" s="17">
        <v>21380</v>
      </c>
      <c r="K41" s="17">
        <v>6170</v>
      </c>
      <c r="L41" s="17">
        <v>33310</v>
      </c>
      <c r="M41" s="17">
        <v>6415</v>
      </c>
      <c r="N41" s="17">
        <v>525</v>
      </c>
      <c r="O41" s="17">
        <v>0</v>
      </c>
      <c r="P41" s="17">
        <v>286190</v>
      </c>
      <c r="Q41" s="17">
        <v>1620</v>
      </c>
      <c r="R41" s="17">
        <v>4670</v>
      </c>
      <c r="S41" s="17">
        <v>20775</v>
      </c>
      <c r="T41" s="17">
        <v>63035</v>
      </c>
      <c r="U41" s="17">
        <v>39990</v>
      </c>
      <c r="V41" s="17">
        <v>26135</v>
      </c>
      <c r="W41" s="17">
        <v>27755</v>
      </c>
      <c r="X41" s="17">
        <v>38940</v>
      </c>
      <c r="Y41" s="17">
        <v>8340</v>
      </c>
      <c r="Z41" s="17">
        <v>43995</v>
      </c>
      <c r="AA41" s="17">
        <v>10170</v>
      </c>
      <c r="AB41" s="17">
        <v>765</v>
      </c>
      <c r="AC41" s="17">
        <v>0</v>
      </c>
    </row>
    <row r="42" spans="1:29" ht="12.75">
      <c r="A42" s="24" t="s">
        <v>61</v>
      </c>
      <c r="B42" s="17">
        <v>306715</v>
      </c>
      <c r="C42" s="17">
        <v>1705</v>
      </c>
      <c r="D42" s="17">
        <v>4955</v>
      </c>
      <c r="E42" s="17">
        <v>33495</v>
      </c>
      <c r="F42" s="17">
        <v>92125</v>
      </c>
      <c r="G42" s="17">
        <v>42765</v>
      </c>
      <c r="H42" s="17">
        <v>29605</v>
      </c>
      <c r="I42" s="17">
        <v>30735</v>
      </c>
      <c r="J42" s="17">
        <v>24830</v>
      </c>
      <c r="K42" s="17">
        <v>5935</v>
      </c>
      <c r="L42" s="17">
        <v>32755</v>
      </c>
      <c r="M42" s="17">
        <v>7140</v>
      </c>
      <c r="N42" s="17">
        <v>665</v>
      </c>
      <c r="O42" s="17">
        <v>0</v>
      </c>
      <c r="P42" s="17">
        <v>301290</v>
      </c>
      <c r="Q42" s="17">
        <v>1735</v>
      </c>
      <c r="R42" s="17">
        <v>5040</v>
      </c>
      <c r="S42" s="17">
        <v>21820</v>
      </c>
      <c r="T42" s="17">
        <v>65935</v>
      </c>
      <c r="U42" s="17">
        <v>40550</v>
      </c>
      <c r="V42" s="17">
        <v>28120</v>
      </c>
      <c r="W42" s="17">
        <v>28655</v>
      </c>
      <c r="X42" s="17">
        <v>40855</v>
      </c>
      <c r="Y42" s="17">
        <v>8305</v>
      </c>
      <c r="Z42" s="17">
        <v>47545</v>
      </c>
      <c r="AA42" s="17">
        <v>11710</v>
      </c>
      <c r="AB42" s="17">
        <v>1025</v>
      </c>
      <c r="AC42" s="17">
        <v>0</v>
      </c>
    </row>
    <row r="43" spans="1:29" ht="12.75">
      <c r="A43" s="24" t="s">
        <v>62</v>
      </c>
      <c r="B43" s="17">
        <v>316760</v>
      </c>
      <c r="C43" s="17">
        <v>2110</v>
      </c>
      <c r="D43" s="17">
        <v>4735</v>
      </c>
      <c r="E43" s="17">
        <v>29580</v>
      </c>
      <c r="F43" s="17">
        <v>99270</v>
      </c>
      <c r="G43" s="17">
        <v>43945</v>
      </c>
      <c r="H43" s="17">
        <v>29640</v>
      </c>
      <c r="I43" s="17">
        <v>31920</v>
      </c>
      <c r="J43" s="17">
        <v>24065</v>
      </c>
      <c r="K43" s="17">
        <v>6035</v>
      </c>
      <c r="L43" s="17">
        <v>36885</v>
      </c>
      <c r="M43" s="17">
        <v>7465</v>
      </c>
      <c r="N43" s="17">
        <v>1110</v>
      </c>
      <c r="O43" s="17">
        <v>0</v>
      </c>
      <c r="P43" s="17">
        <v>320730</v>
      </c>
      <c r="Q43" s="17">
        <v>2445</v>
      </c>
      <c r="R43" s="17">
        <v>5200</v>
      </c>
      <c r="S43" s="17">
        <v>18770</v>
      </c>
      <c r="T43" s="17">
        <v>72290</v>
      </c>
      <c r="U43" s="17">
        <v>42610</v>
      </c>
      <c r="V43" s="17">
        <v>27920</v>
      </c>
      <c r="W43" s="17">
        <v>33700</v>
      </c>
      <c r="X43" s="17">
        <v>44050</v>
      </c>
      <c r="Y43" s="17">
        <v>8355</v>
      </c>
      <c r="Z43" s="17">
        <v>51555</v>
      </c>
      <c r="AA43" s="17">
        <v>12115</v>
      </c>
      <c r="AB43" s="17">
        <v>1720</v>
      </c>
      <c r="AC43" s="17">
        <v>0</v>
      </c>
    </row>
    <row r="44" spans="1:29" ht="12.75">
      <c r="A44" s="24" t="s">
        <v>63</v>
      </c>
      <c r="B44" s="17">
        <v>339865</v>
      </c>
      <c r="C44" s="17">
        <v>2270</v>
      </c>
      <c r="D44" s="17">
        <v>5710</v>
      </c>
      <c r="E44" s="17">
        <v>28185</v>
      </c>
      <c r="F44" s="17">
        <v>105480</v>
      </c>
      <c r="G44" s="17">
        <v>50290</v>
      </c>
      <c r="H44" s="17">
        <v>31425</v>
      </c>
      <c r="I44" s="17">
        <v>37295</v>
      </c>
      <c r="J44" s="17">
        <v>25395</v>
      </c>
      <c r="K44" s="17">
        <v>5735</v>
      </c>
      <c r="L44" s="17">
        <v>38920</v>
      </c>
      <c r="M44" s="17">
        <v>7505</v>
      </c>
      <c r="N44" s="17">
        <v>1650</v>
      </c>
      <c r="O44" s="17">
        <v>0</v>
      </c>
      <c r="P44" s="17">
        <v>343230</v>
      </c>
      <c r="Q44" s="17">
        <v>2130</v>
      </c>
      <c r="R44" s="17">
        <v>4490</v>
      </c>
      <c r="S44" s="17">
        <v>17340</v>
      </c>
      <c r="T44" s="17">
        <v>79560</v>
      </c>
      <c r="U44" s="17">
        <v>49625</v>
      </c>
      <c r="V44" s="17">
        <v>27705</v>
      </c>
      <c r="W44" s="17">
        <v>37220</v>
      </c>
      <c r="X44" s="17">
        <v>46755</v>
      </c>
      <c r="Y44" s="17">
        <v>10280</v>
      </c>
      <c r="Z44" s="17">
        <v>54185</v>
      </c>
      <c r="AA44" s="17">
        <v>11950</v>
      </c>
      <c r="AB44" s="17">
        <v>1990</v>
      </c>
      <c r="AC44" s="17">
        <v>0</v>
      </c>
    </row>
    <row r="45" spans="1:29" ht="12.75">
      <c r="A45" s="24" t="s">
        <v>64</v>
      </c>
      <c r="B45" s="17">
        <v>358620</v>
      </c>
      <c r="C45" s="17">
        <v>2230</v>
      </c>
      <c r="D45" s="17">
        <v>6425</v>
      </c>
      <c r="E45" s="17">
        <v>27810</v>
      </c>
      <c r="F45" s="17">
        <v>108860</v>
      </c>
      <c r="G45" s="17">
        <v>52380</v>
      </c>
      <c r="H45" s="17">
        <v>34410</v>
      </c>
      <c r="I45" s="17">
        <v>40005</v>
      </c>
      <c r="J45" s="17">
        <v>27510</v>
      </c>
      <c r="K45" s="17">
        <v>6055</v>
      </c>
      <c r="L45" s="17">
        <v>43335</v>
      </c>
      <c r="M45" s="17">
        <v>7705</v>
      </c>
      <c r="N45" s="17">
        <v>1895</v>
      </c>
      <c r="O45" s="17">
        <v>0</v>
      </c>
      <c r="P45" s="17">
        <v>342165</v>
      </c>
      <c r="Q45" s="17">
        <v>2035</v>
      </c>
      <c r="R45" s="17">
        <v>5560</v>
      </c>
      <c r="S45" s="17">
        <v>16145</v>
      </c>
      <c r="T45" s="17">
        <v>75090</v>
      </c>
      <c r="U45" s="17">
        <v>51295</v>
      </c>
      <c r="V45" s="17">
        <v>29360</v>
      </c>
      <c r="W45" s="17">
        <v>35805</v>
      </c>
      <c r="X45" s="17">
        <v>46865</v>
      </c>
      <c r="Y45" s="17">
        <v>8150</v>
      </c>
      <c r="Z45" s="17">
        <v>57185</v>
      </c>
      <c r="AA45" s="17">
        <v>12170</v>
      </c>
      <c r="AB45" s="17">
        <v>2500</v>
      </c>
      <c r="AC45" s="17">
        <v>0</v>
      </c>
    </row>
    <row r="46" spans="1:29" ht="12.75">
      <c r="A46" s="24" t="s">
        <v>65</v>
      </c>
      <c r="B46" s="17">
        <v>390105</v>
      </c>
      <c r="C46" s="17">
        <v>2500</v>
      </c>
      <c r="D46" s="17">
        <v>6880</v>
      </c>
      <c r="E46" s="17">
        <v>29525</v>
      </c>
      <c r="F46" s="17">
        <v>115800</v>
      </c>
      <c r="G46" s="17">
        <v>60390</v>
      </c>
      <c r="H46" s="17">
        <v>34305</v>
      </c>
      <c r="I46" s="17">
        <v>44905</v>
      </c>
      <c r="J46" s="17">
        <v>31200</v>
      </c>
      <c r="K46" s="17">
        <v>6775</v>
      </c>
      <c r="L46" s="17">
        <v>46925</v>
      </c>
      <c r="M46" s="17">
        <v>8495</v>
      </c>
      <c r="N46" s="17">
        <v>2405</v>
      </c>
      <c r="O46" s="17">
        <v>0</v>
      </c>
      <c r="P46" s="17">
        <v>365360</v>
      </c>
      <c r="Q46" s="17">
        <v>2990</v>
      </c>
      <c r="R46" s="17">
        <v>5515</v>
      </c>
      <c r="S46" s="17">
        <v>19955</v>
      </c>
      <c r="T46" s="17">
        <v>78245</v>
      </c>
      <c r="U46" s="17">
        <v>52875</v>
      </c>
      <c r="V46" s="17">
        <v>29685</v>
      </c>
      <c r="W46" s="17">
        <v>40125</v>
      </c>
      <c r="X46" s="17">
        <v>50990</v>
      </c>
      <c r="Y46" s="17">
        <v>9585</v>
      </c>
      <c r="Z46" s="17">
        <v>61050</v>
      </c>
      <c r="AA46" s="17">
        <v>11500</v>
      </c>
      <c r="AB46" s="17">
        <v>2840</v>
      </c>
      <c r="AC46" s="17">
        <v>0</v>
      </c>
    </row>
    <row r="47" spans="1:29" ht="12.75">
      <c r="A47" s="24" t="s">
        <v>66</v>
      </c>
      <c r="B47" s="17">
        <v>393080</v>
      </c>
      <c r="C47" s="17">
        <v>3045</v>
      </c>
      <c r="D47" s="17">
        <v>6650</v>
      </c>
      <c r="E47" s="17">
        <v>29340</v>
      </c>
      <c r="F47" s="17">
        <v>114790</v>
      </c>
      <c r="G47" s="17">
        <v>57425</v>
      </c>
      <c r="H47" s="17">
        <v>34545</v>
      </c>
      <c r="I47" s="17">
        <v>48430</v>
      </c>
      <c r="J47" s="17">
        <v>30625</v>
      </c>
      <c r="K47" s="17">
        <v>7420</v>
      </c>
      <c r="L47" s="17">
        <v>47910</v>
      </c>
      <c r="M47" s="17">
        <v>9830</v>
      </c>
      <c r="N47" s="17">
        <v>3070</v>
      </c>
      <c r="O47" s="17">
        <v>0</v>
      </c>
      <c r="P47" s="17">
        <v>382055</v>
      </c>
      <c r="Q47" s="17">
        <v>2185</v>
      </c>
      <c r="R47" s="17">
        <v>5405</v>
      </c>
      <c r="S47" s="17">
        <v>18635</v>
      </c>
      <c r="T47" s="17">
        <v>82670</v>
      </c>
      <c r="U47" s="17">
        <v>56560</v>
      </c>
      <c r="V47" s="17">
        <v>31355</v>
      </c>
      <c r="W47" s="17">
        <v>45300</v>
      </c>
      <c r="X47" s="17">
        <v>52045</v>
      </c>
      <c r="Y47" s="17">
        <v>8680</v>
      </c>
      <c r="Z47" s="17">
        <v>65705</v>
      </c>
      <c r="AA47" s="17">
        <v>10635</v>
      </c>
      <c r="AB47" s="17">
        <v>2880</v>
      </c>
      <c r="AC47" s="17">
        <v>0</v>
      </c>
    </row>
    <row r="48" spans="1:29" ht="12.75">
      <c r="A48" s="24" t="s">
        <v>67</v>
      </c>
      <c r="B48" s="17">
        <v>414970</v>
      </c>
      <c r="C48" s="17">
        <v>2645</v>
      </c>
      <c r="D48" s="17">
        <v>6910</v>
      </c>
      <c r="E48" s="17">
        <v>32160</v>
      </c>
      <c r="F48" s="17">
        <v>118350</v>
      </c>
      <c r="G48" s="17">
        <v>62840</v>
      </c>
      <c r="H48" s="17">
        <v>36070</v>
      </c>
      <c r="I48" s="17">
        <v>51010</v>
      </c>
      <c r="J48" s="17">
        <v>35190</v>
      </c>
      <c r="K48" s="17">
        <v>6985</v>
      </c>
      <c r="L48" s="17">
        <v>49900</v>
      </c>
      <c r="M48" s="17">
        <v>9005</v>
      </c>
      <c r="N48" s="17">
        <v>3905</v>
      </c>
      <c r="O48" s="17">
        <v>0</v>
      </c>
      <c r="P48" s="17">
        <v>397025</v>
      </c>
      <c r="Q48" s="17">
        <v>2785</v>
      </c>
      <c r="R48" s="17">
        <v>5220</v>
      </c>
      <c r="S48" s="17">
        <v>19955</v>
      </c>
      <c r="T48" s="17">
        <v>83950</v>
      </c>
      <c r="U48" s="17">
        <v>57710</v>
      </c>
      <c r="V48" s="17">
        <v>31605</v>
      </c>
      <c r="W48" s="17">
        <v>48260</v>
      </c>
      <c r="X48" s="17">
        <v>53730</v>
      </c>
      <c r="Y48" s="17">
        <v>9925</v>
      </c>
      <c r="Z48" s="17">
        <v>68515</v>
      </c>
      <c r="AA48" s="17">
        <v>11145</v>
      </c>
      <c r="AB48" s="17">
        <v>4225</v>
      </c>
      <c r="AC48" s="17">
        <v>0</v>
      </c>
    </row>
    <row r="49" spans="1:29" ht="12.75">
      <c r="A49" s="24" t="s">
        <v>68</v>
      </c>
      <c r="B49" s="17">
        <v>434805</v>
      </c>
      <c r="C49" s="17">
        <v>2840</v>
      </c>
      <c r="D49" s="17">
        <v>7505</v>
      </c>
      <c r="E49" s="17">
        <v>34840</v>
      </c>
      <c r="F49" s="17">
        <v>119865</v>
      </c>
      <c r="G49" s="17">
        <v>65630</v>
      </c>
      <c r="H49" s="17">
        <v>36090</v>
      </c>
      <c r="I49" s="17">
        <v>54635</v>
      </c>
      <c r="J49" s="17">
        <v>37730</v>
      </c>
      <c r="K49" s="17">
        <v>7165</v>
      </c>
      <c r="L49" s="17">
        <v>55925</v>
      </c>
      <c r="M49" s="17">
        <v>8665</v>
      </c>
      <c r="N49" s="17">
        <v>3915</v>
      </c>
      <c r="O49" s="17">
        <v>0</v>
      </c>
      <c r="P49" s="17">
        <v>407835</v>
      </c>
      <c r="Q49" s="17">
        <v>3035</v>
      </c>
      <c r="R49" s="17">
        <v>5355</v>
      </c>
      <c r="S49" s="17">
        <v>21460</v>
      </c>
      <c r="T49" s="17">
        <v>82610</v>
      </c>
      <c r="U49" s="17">
        <v>58740</v>
      </c>
      <c r="V49" s="17">
        <v>30680</v>
      </c>
      <c r="W49" s="17">
        <v>51260</v>
      </c>
      <c r="X49" s="17">
        <v>58775</v>
      </c>
      <c r="Y49" s="17">
        <v>10615</v>
      </c>
      <c r="Z49" s="17">
        <v>70915</v>
      </c>
      <c r="AA49" s="17">
        <v>10680</v>
      </c>
      <c r="AB49" s="17">
        <v>3715</v>
      </c>
      <c r="AC49" s="17">
        <v>0</v>
      </c>
    </row>
    <row r="50" spans="1:29" ht="12.75">
      <c r="A50" s="26" t="s">
        <v>69</v>
      </c>
      <c r="B50" s="17">
        <v>421885</v>
      </c>
      <c r="C50" s="17">
        <v>3005</v>
      </c>
      <c r="D50" s="17">
        <v>6635</v>
      </c>
      <c r="E50" s="17">
        <v>33260</v>
      </c>
      <c r="F50" s="17">
        <v>120675</v>
      </c>
      <c r="G50" s="17">
        <v>59910</v>
      </c>
      <c r="H50" s="17">
        <v>35840</v>
      </c>
      <c r="I50" s="17">
        <v>54690</v>
      </c>
      <c r="J50" s="17">
        <v>36280</v>
      </c>
      <c r="K50" s="17">
        <v>6950</v>
      </c>
      <c r="L50" s="17">
        <v>53715</v>
      </c>
      <c r="M50" s="17">
        <v>7935</v>
      </c>
      <c r="N50" s="17">
        <v>2995</v>
      </c>
      <c r="O50" s="17">
        <v>0</v>
      </c>
      <c r="P50" s="17">
        <v>398775</v>
      </c>
      <c r="Q50" s="17">
        <v>3200</v>
      </c>
      <c r="R50" s="17">
        <v>6195</v>
      </c>
      <c r="S50" s="17">
        <v>21545</v>
      </c>
      <c r="T50" s="17">
        <v>83540</v>
      </c>
      <c r="U50" s="17">
        <v>54640</v>
      </c>
      <c r="V50" s="17">
        <v>31175</v>
      </c>
      <c r="W50" s="17">
        <v>49910</v>
      </c>
      <c r="X50" s="17">
        <v>56105</v>
      </c>
      <c r="Y50" s="17">
        <v>9140</v>
      </c>
      <c r="Z50" s="17">
        <v>69470</v>
      </c>
      <c r="AA50" s="17">
        <v>10000</v>
      </c>
      <c r="AB50" s="17">
        <v>3850</v>
      </c>
      <c r="AC50" s="17">
        <v>0</v>
      </c>
    </row>
    <row r="51" spans="1:29" ht="12.75">
      <c r="A51" s="24" t="s">
        <v>70</v>
      </c>
      <c r="B51" s="17">
        <v>426990</v>
      </c>
      <c r="C51" s="17">
        <v>2640</v>
      </c>
      <c r="D51" s="17">
        <v>7360</v>
      </c>
      <c r="E51" s="17">
        <v>34060</v>
      </c>
      <c r="F51" s="17">
        <v>124725</v>
      </c>
      <c r="G51" s="17">
        <v>60640</v>
      </c>
      <c r="H51" s="17">
        <v>36155</v>
      </c>
      <c r="I51" s="17">
        <v>52145</v>
      </c>
      <c r="J51" s="17">
        <v>37930</v>
      </c>
      <c r="K51" s="17">
        <v>7120</v>
      </c>
      <c r="L51" s="17">
        <v>53085</v>
      </c>
      <c r="M51" s="17">
        <v>7755</v>
      </c>
      <c r="N51" s="17">
        <v>3375</v>
      </c>
      <c r="O51" s="17">
        <v>0</v>
      </c>
      <c r="P51" s="17">
        <v>402355</v>
      </c>
      <c r="Q51" s="17">
        <v>2935</v>
      </c>
      <c r="R51" s="17">
        <v>6160</v>
      </c>
      <c r="S51" s="17">
        <v>23650</v>
      </c>
      <c r="T51" s="17">
        <v>90230</v>
      </c>
      <c r="U51" s="17">
        <v>54950</v>
      </c>
      <c r="V51" s="17">
        <v>31850</v>
      </c>
      <c r="W51" s="17">
        <v>47390</v>
      </c>
      <c r="X51" s="17">
        <v>55110</v>
      </c>
      <c r="Y51" s="17">
        <v>9445</v>
      </c>
      <c r="Z51" s="17">
        <v>68425</v>
      </c>
      <c r="AA51" s="17">
        <v>9085</v>
      </c>
      <c r="AB51" s="17">
        <v>3120</v>
      </c>
      <c r="AC51" s="17">
        <v>0</v>
      </c>
    </row>
    <row r="52" spans="1:29" ht="12.75">
      <c r="A52" s="24" t="s">
        <v>71</v>
      </c>
      <c r="B52" s="17">
        <v>421980</v>
      </c>
      <c r="C52" s="17">
        <v>3155</v>
      </c>
      <c r="D52" s="17">
        <v>6910</v>
      </c>
      <c r="E52" s="17">
        <v>35265</v>
      </c>
      <c r="F52" s="17">
        <v>123595</v>
      </c>
      <c r="G52" s="17">
        <v>61030</v>
      </c>
      <c r="H52" s="17">
        <v>35420</v>
      </c>
      <c r="I52" s="17">
        <v>51470</v>
      </c>
      <c r="J52" s="17">
        <v>34685</v>
      </c>
      <c r="K52" s="17">
        <v>7330</v>
      </c>
      <c r="L52" s="17">
        <v>52255</v>
      </c>
      <c r="M52" s="17">
        <v>7010</v>
      </c>
      <c r="N52" s="17">
        <v>3855</v>
      </c>
      <c r="O52" s="17">
        <v>0</v>
      </c>
      <c r="P52" s="17">
        <v>398275</v>
      </c>
      <c r="Q52" s="17">
        <v>3120</v>
      </c>
      <c r="R52" s="17">
        <v>5485</v>
      </c>
      <c r="S52" s="17">
        <v>24550</v>
      </c>
      <c r="T52" s="17">
        <v>92440</v>
      </c>
      <c r="U52" s="17">
        <v>55320</v>
      </c>
      <c r="V52" s="17">
        <v>30755</v>
      </c>
      <c r="W52" s="17">
        <v>44365</v>
      </c>
      <c r="X52" s="17">
        <v>53955</v>
      </c>
      <c r="Y52" s="17">
        <v>9070</v>
      </c>
      <c r="Z52" s="17">
        <v>66620</v>
      </c>
      <c r="AA52" s="17">
        <v>8650</v>
      </c>
      <c r="AB52" s="17">
        <v>3945</v>
      </c>
      <c r="AC52" s="17">
        <v>0</v>
      </c>
    </row>
    <row r="53" spans="1:29" ht="12.75">
      <c r="A53" s="24" t="s">
        <v>72</v>
      </c>
      <c r="B53" s="17">
        <v>416605</v>
      </c>
      <c r="C53" s="17">
        <v>3070</v>
      </c>
      <c r="D53" s="17">
        <v>7035</v>
      </c>
      <c r="E53" s="17">
        <v>36200</v>
      </c>
      <c r="F53" s="17">
        <v>125510</v>
      </c>
      <c r="G53" s="17">
        <v>59730</v>
      </c>
      <c r="H53" s="17">
        <v>32295</v>
      </c>
      <c r="I53" s="17">
        <v>47515</v>
      </c>
      <c r="J53" s="17">
        <v>35245</v>
      </c>
      <c r="K53" s="17">
        <v>7725</v>
      </c>
      <c r="L53" s="17">
        <v>51265</v>
      </c>
      <c r="M53" s="17">
        <v>7355</v>
      </c>
      <c r="N53" s="17">
        <v>3665</v>
      </c>
      <c r="O53" s="17">
        <v>0</v>
      </c>
      <c r="P53" s="17">
        <v>386950</v>
      </c>
      <c r="Q53" s="17">
        <v>2685</v>
      </c>
      <c r="R53" s="17">
        <v>6825</v>
      </c>
      <c r="S53" s="17">
        <v>25415</v>
      </c>
      <c r="T53" s="17">
        <v>96050</v>
      </c>
      <c r="U53" s="17">
        <v>53275</v>
      </c>
      <c r="V53" s="17">
        <v>30140</v>
      </c>
      <c r="W53" s="17">
        <v>41425</v>
      </c>
      <c r="X53" s="17">
        <v>48300</v>
      </c>
      <c r="Y53" s="17">
        <v>8310</v>
      </c>
      <c r="Z53" s="17">
        <v>63175</v>
      </c>
      <c r="AA53" s="17">
        <v>7405</v>
      </c>
      <c r="AB53" s="17">
        <v>3950</v>
      </c>
      <c r="AC53" s="17">
        <v>0</v>
      </c>
    </row>
    <row r="54" spans="1:29" ht="12.75">
      <c r="A54" s="24" t="s">
        <v>73</v>
      </c>
      <c r="B54" s="17">
        <v>417350</v>
      </c>
      <c r="C54" s="17">
        <v>3495</v>
      </c>
      <c r="D54" s="17">
        <v>8675</v>
      </c>
      <c r="E54" s="17">
        <v>37230</v>
      </c>
      <c r="F54" s="17">
        <v>128730</v>
      </c>
      <c r="G54" s="17">
        <v>59390</v>
      </c>
      <c r="H54" s="17">
        <v>33250</v>
      </c>
      <c r="I54" s="17">
        <v>46205</v>
      </c>
      <c r="J54" s="17">
        <v>32820</v>
      </c>
      <c r="K54" s="17">
        <v>6975</v>
      </c>
      <c r="L54" s="17">
        <v>50070</v>
      </c>
      <c r="M54" s="17">
        <v>6875</v>
      </c>
      <c r="N54" s="17">
        <v>3635</v>
      </c>
      <c r="O54" s="17">
        <v>0</v>
      </c>
      <c r="P54" s="17">
        <v>394275</v>
      </c>
      <c r="Q54" s="17">
        <v>2815</v>
      </c>
      <c r="R54" s="17">
        <v>6185</v>
      </c>
      <c r="S54" s="17">
        <v>27110</v>
      </c>
      <c r="T54" s="17">
        <v>100750</v>
      </c>
      <c r="U54" s="17">
        <v>58325</v>
      </c>
      <c r="V54" s="17">
        <v>30780</v>
      </c>
      <c r="W54" s="17">
        <v>39975</v>
      </c>
      <c r="X54" s="17">
        <v>47390</v>
      </c>
      <c r="Y54" s="17">
        <v>9485</v>
      </c>
      <c r="Z54" s="17">
        <v>61470</v>
      </c>
      <c r="AA54" s="17">
        <v>5905</v>
      </c>
      <c r="AB54" s="17">
        <v>4085</v>
      </c>
      <c r="AC54" s="17">
        <v>0</v>
      </c>
    </row>
    <row r="55" spans="1:29" ht="12.75">
      <c r="A55" s="24" t="s">
        <v>74</v>
      </c>
      <c r="B55" s="17">
        <v>396930</v>
      </c>
      <c r="C55" s="17">
        <v>2980</v>
      </c>
      <c r="D55" s="17">
        <v>6200</v>
      </c>
      <c r="E55" s="17">
        <v>36485</v>
      </c>
      <c r="F55" s="17">
        <v>123285</v>
      </c>
      <c r="G55" s="17">
        <v>56590</v>
      </c>
      <c r="H55" s="17">
        <v>33170</v>
      </c>
      <c r="I55" s="17">
        <v>41310</v>
      </c>
      <c r="J55" s="17">
        <v>31025</v>
      </c>
      <c r="K55" s="17">
        <v>7230</v>
      </c>
      <c r="L55" s="17">
        <v>49000</v>
      </c>
      <c r="M55" s="17">
        <v>5900</v>
      </c>
      <c r="N55" s="17">
        <v>3760</v>
      </c>
      <c r="O55" s="17">
        <v>0</v>
      </c>
      <c r="P55" s="17">
        <v>376155</v>
      </c>
      <c r="Q55" s="17">
        <v>3145</v>
      </c>
      <c r="R55" s="17">
        <v>4405</v>
      </c>
      <c r="S55" s="17">
        <v>28540</v>
      </c>
      <c r="T55" s="17">
        <v>103200</v>
      </c>
      <c r="U55" s="17">
        <v>54640</v>
      </c>
      <c r="V55" s="17">
        <v>30530</v>
      </c>
      <c r="W55" s="17">
        <v>36395</v>
      </c>
      <c r="X55" s="17">
        <v>42240</v>
      </c>
      <c r="Y55" s="17">
        <v>8265</v>
      </c>
      <c r="Z55" s="17">
        <v>55815</v>
      </c>
      <c r="AA55" s="17">
        <v>5610</v>
      </c>
      <c r="AB55" s="17">
        <v>3360</v>
      </c>
      <c r="AC55" s="17">
        <v>0</v>
      </c>
    </row>
    <row r="56" spans="1:29" ht="12.75">
      <c r="A56" s="24" t="s">
        <v>75</v>
      </c>
      <c r="B56" s="17">
        <v>395740</v>
      </c>
      <c r="C56" s="17">
        <v>3935</v>
      </c>
      <c r="D56" s="17">
        <v>7500</v>
      </c>
      <c r="E56" s="17">
        <v>39110</v>
      </c>
      <c r="F56" s="17">
        <v>121845</v>
      </c>
      <c r="G56" s="17">
        <v>57375</v>
      </c>
      <c r="H56" s="17">
        <v>33550</v>
      </c>
      <c r="I56" s="17">
        <v>42220</v>
      </c>
      <c r="J56" s="17">
        <v>28285</v>
      </c>
      <c r="K56" s="17">
        <v>6860</v>
      </c>
      <c r="L56" s="17">
        <v>45275</v>
      </c>
      <c r="M56" s="17">
        <v>5570</v>
      </c>
      <c r="N56" s="17">
        <v>4220</v>
      </c>
      <c r="O56" s="17">
        <v>0</v>
      </c>
      <c r="P56" s="17">
        <v>374520</v>
      </c>
      <c r="Q56" s="17">
        <v>2850</v>
      </c>
      <c r="R56" s="17">
        <v>6995</v>
      </c>
      <c r="S56" s="17">
        <v>29310</v>
      </c>
      <c r="T56" s="17">
        <v>106485</v>
      </c>
      <c r="U56" s="17">
        <v>54605</v>
      </c>
      <c r="V56" s="17">
        <v>30755</v>
      </c>
      <c r="W56" s="17">
        <v>34800</v>
      </c>
      <c r="X56" s="17">
        <v>39360</v>
      </c>
      <c r="Y56" s="17">
        <v>8510</v>
      </c>
      <c r="Z56" s="17">
        <v>52270</v>
      </c>
      <c r="AA56" s="17">
        <v>5060</v>
      </c>
      <c r="AB56" s="17">
        <v>3520</v>
      </c>
      <c r="AC56" s="17">
        <v>0</v>
      </c>
    </row>
    <row r="57" spans="1:29" ht="12.75">
      <c r="A57" s="24" t="s">
        <v>76</v>
      </c>
      <c r="B57" s="17">
        <v>386685</v>
      </c>
      <c r="C57" s="17">
        <v>2760</v>
      </c>
      <c r="D57" s="17">
        <v>8300</v>
      </c>
      <c r="E57" s="17">
        <v>40055</v>
      </c>
      <c r="F57" s="17">
        <v>120250</v>
      </c>
      <c r="G57" s="17">
        <v>56325</v>
      </c>
      <c r="H57" s="17">
        <v>34265</v>
      </c>
      <c r="I57" s="17">
        <v>40315</v>
      </c>
      <c r="J57" s="17">
        <v>26365</v>
      </c>
      <c r="K57" s="17">
        <v>6555</v>
      </c>
      <c r="L57" s="17">
        <v>42560</v>
      </c>
      <c r="M57" s="17">
        <v>4600</v>
      </c>
      <c r="N57" s="17">
        <v>4340</v>
      </c>
      <c r="O57" s="17">
        <v>0</v>
      </c>
      <c r="P57" s="17">
        <v>370010</v>
      </c>
      <c r="Q57" s="17">
        <v>2960</v>
      </c>
      <c r="R57" s="17">
        <v>6235</v>
      </c>
      <c r="S57" s="17">
        <v>31410</v>
      </c>
      <c r="T57" s="17">
        <v>107695</v>
      </c>
      <c r="U57" s="17">
        <v>53070</v>
      </c>
      <c r="V57" s="17">
        <v>31200</v>
      </c>
      <c r="W57" s="17">
        <v>33530</v>
      </c>
      <c r="X57" s="17">
        <v>36260</v>
      </c>
      <c r="Y57" s="17">
        <v>8225</v>
      </c>
      <c r="Z57" s="17">
        <v>51535</v>
      </c>
      <c r="AA57" s="17">
        <v>4140</v>
      </c>
      <c r="AB57" s="17">
        <v>3755</v>
      </c>
      <c r="AC57" s="17">
        <v>0</v>
      </c>
    </row>
    <row r="58" spans="1:29" ht="12.75">
      <c r="A58" s="24" t="s">
        <v>77</v>
      </c>
      <c r="B58" s="17">
        <v>389130</v>
      </c>
      <c r="C58" s="17">
        <v>3415</v>
      </c>
      <c r="D58" s="17">
        <v>6430</v>
      </c>
      <c r="E58" s="17">
        <v>42215</v>
      </c>
      <c r="F58" s="17">
        <v>122690</v>
      </c>
      <c r="G58" s="17">
        <v>56850</v>
      </c>
      <c r="H58" s="17">
        <v>34890</v>
      </c>
      <c r="I58" s="17">
        <v>41525</v>
      </c>
      <c r="J58" s="17">
        <v>24885</v>
      </c>
      <c r="K58" s="17">
        <v>6135</v>
      </c>
      <c r="L58" s="17">
        <v>40550</v>
      </c>
      <c r="M58" s="17">
        <v>4540</v>
      </c>
      <c r="N58" s="17">
        <v>5000</v>
      </c>
      <c r="O58" s="17">
        <v>0</v>
      </c>
      <c r="P58" s="17">
        <v>374670</v>
      </c>
      <c r="Q58" s="17">
        <v>3335</v>
      </c>
      <c r="R58" s="17">
        <v>6375</v>
      </c>
      <c r="S58" s="17">
        <v>33860</v>
      </c>
      <c r="T58" s="17">
        <v>112740</v>
      </c>
      <c r="U58" s="17">
        <v>54655</v>
      </c>
      <c r="V58" s="17">
        <v>33660</v>
      </c>
      <c r="W58" s="17">
        <v>30910</v>
      </c>
      <c r="X58" s="17">
        <v>36345</v>
      </c>
      <c r="Y58" s="17">
        <v>7780</v>
      </c>
      <c r="Z58" s="17">
        <v>46385</v>
      </c>
      <c r="AA58" s="17">
        <v>4645</v>
      </c>
      <c r="AB58" s="17">
        <v>3975</v>
      </c>
      <c r="AC58" s="17">
        <v>0</v>
      </c>
    </row>
    <row r="59" spans="1:29" ht="12.75">
      <c r="A59" s="24" t="s">
        <v>78</v>
      </c>
      <c r="B59" s="17">
        <v>390035</v>
      </c>
      <c r="C59" s="17">
        <v>3920</v>
      </c>
      <c r="D59" s="17">
        <v>6385</v>
      </c>
      <c r="E59" s="17">
        <v>45985</v>
      </c>
      <c r="F59" s="17">
        <v>123675</v>
      </c>
      <c r="G59" s="17">
        <v>55260</v>
      </c>
      <c r="H59" s="17">
        <v>35830</v>
      </c>
      <c r="I59" s="17">
        <v>38840</v>
      </c>
      <c r="J59" s="17">
        <v>24685</v>
      </c>
      <c r="K59" s="17">
        <v>6100</v>
      </c>
      <c r="L59" s="17">
        <v>40345</v>
      </c>
      <c r="M59" s="17">
        <v>4190</v>
      </c>
      <c r="N59" s="17">
        <v>4825</v>
      </c>
      <c r="O59" s="17">
        <v>0</v>
      </c>
      <c r="P59" s="17">
        <v>379265</v>
      </c>
      <c r="Q59" s="17">
        <v>2880</v>
      </c>
      <c r="R59" s="17">
        <v>6245</v>
      </c>
      <c r="S59" s="17">
        <v>37485</v>
      </c>
      <c r="T59" s="17">
        <v>116455</v>
      </c>
      <c r="U59" s="17">
        <v>55355</v>
      </c>
      <c r="V59" s="17">
        <v>32945</v>
      </c>
      <c r="W59" s="17">
        <v>30955</v>
      </c>
      <c r="X59" s="17">
        <v>34895</v>
      </c>
      <c r="Y59" s="17">
        <v>7555</v>
      </c>
      <c r="Z59" s="17">
        <v>46420</v>
      </c>
      <c r="AA59" s="17">
        <v>4030</v>
      </c>
      <c r="AB59" s="17">
        <v>4040</v>
      </c>
      <c r="AC59" s="17">
        <v>0</v>
      </c>
    </row>
    <row r="60" spans="1:29" ht="12.75">
      <c r="A60" s="24" t="s">
        <v>79</v>
      </c>
      <c r="B60" s="17">
        <v>366205</v>
      </c>
      <c r="C60" s="17">
        <v>3200</v>
      </c>
      <c r="D60" s="17">
        <v>7620</v>
      </c>
      <c r="E60" s="17">
        <v>44900</v>
      </c>
      <c r="F60" s="17">
        <v>118470</v>
      </c>
      <c r="G60" s="17">
        <v>50590</v>
      </c>
      <c r="H60" s="17">
        <v>32210</v>
      </c>
      <c r="I60" s="17">
        <v>34245</v>
      </c>
      <c r="J60" s="17">
        <v>22730</v>
      </c>
      <c r="K60" s="17">
        <v>5900</v>
      </c>
      <c r="L60" s="17">
        <v>37700</v>
      </c>
      <c r="M60" s="17">
        <v>4180</v>
      </c>
      <c r="N60" s="17">
        <v>4460</v>
      </c>
      <c r="O60" s="17">
        <v>0</v>
      </c>
      <c r="P60" s="17">
        <v>353645</v>
      </c>
      <c r="Q60" s="17">
        <v>3365</v>
      </c>
      <c r="R60" s="17">
        <v>6640</v>
      </c>
      <c r="S60" s="17">
        <v>36250</v>
      </c>
      <c r="T60" s="17">
        <v>109385</v>
      </c>
      <c r="U60" s="17">
        <v>51930</v>
      </c>
      <c r="V60" s="17">
        <v>32885</v>
      </c>
      <c r="W60" s="17">
        <v>25525</v>
      </c>
      <c r="X60" s="17">
        <v>30520</v>
      </c>
      <c r="Y60" s="17">
        <v>6725</v>
      </c>
      <c r="Z60" s="17">
        <v>43290</v>
      </c>
      <c r="AA60" s="17">
        <v>3415</v>
      </c>
      <c r="AB60" s="17">
        <v>3710</v>
      </c>
      <c r="AC60" s="17">
        <v>0</v>
      </c>
    </row>
    <row r="61" spans="1:29" ht="12.75">
      <c r="A61" s="24" t="s">
        <v>80</v>
      </c>
      <c r="B61" s="17">
        <v>367855</v>
      </c>
      <c r="C61" s="17">
        <v>3300</v>
      </c>
      <c r="D61" s="17">
        <v>8195</v>
      </c>
      <c r="E61" s="17">
        <v>44705</v>
      </c>
      <c r="F61" s="17">
        <v>121600</v>
      </c>
      <c r="G61" s="17">
        <v>51775</v>
      </c>
      <c r="H61" s="17">
        <v>31110</v>
      </c>
      <c r="I61" s="17">
        <v>33200</v>
      </c>
      <c r="J61" s="17">
        <v>21730</v>
      </c>
      <c r="K61" s="17">
        <v>6060</v>
      </c>
      <c r="L61" s="17">
        <v>37160</v>
      </c>
      <c r="M61" s="17">
        <v>4580</v>
      </c>
      <c r="N61" s="17">
        <v>4435</v>
      </c>
      <c r="O61" s="17">
        <v>0</v>
      </c>
      <c r="P61" s="17">
        <v>364340</v>
      </c>
      <c r="Q61" s="17">
        <v>3305</v>
      </c>
      <c r="R61" s="17">
        <v>8035</v>
      </c>
      <c r="S61" s="17">
        <v>38830</v>
      </c>
      <c r="T61" s="17">
        <v>114280</v>
      </c>
      <c r="U61" s="17">
        <v>53660</v>
      </c>
      <c r="V61" s="17">
        <v>35060</v>
      </c>
      <c r="W61" s="17">
        <v>25160</v>
      </c>
      <c r="X61" s="17">
        <v>31215</v>
      </c>
      <c r="Y61" s="17">
        <v>7080</v>
      </c>
      <c r="Z61" s="17">
        <v>40850</v>
      </c>
      <c r="AA61" s="17">
        <v>3290</v>
      </c>
      <c r="AB61" s="17">
        <v>3580</v>
      </c>
      <c r="AC61" s="17">
        <v>0</v>
      </c>
    </row>
    <row r="62" spans="1:29" ht="12.75">
      <c r="A62" s="24" t="s">
        <v>81</v>
      </c>
      <c r="B62" s="17">
        <v>370340</v>
      </c>
      <c r="C62" s="17">
        <v>3595</v>
      </c>
      <c r="D62" s="17">
        <v>8085</v>
      </c>
      <c r="E62" s="17">
        <v>47110</v>
      </c>
      <c r="F62" s="17">
        <v>124525</v>
      </c>
      <c r="G62" s="17">
        <v>53455</v>
      </c>
      <c r="H62" s="17">
        <v>31335</v>
      </c>
      <c r="I62" s="17">
        <v>31175</v>
      </c>
      <c r="J62" s="17">
        <v>21040</v>
      </c>
      <c r="K62" s="17">
        <v>6190</v>
      </c>
      <c r="L62" s="17">
        <v>35850</v>
      </c>
      <c r="M62" s="17">
        <v>3870</v>
      </c>
      <c r="N62" s="17">
        <v>4105</v>
      </c>
      <c r="O62" s="17">
        <v>0</v>
      </c>
      <c r="P62" s="17">
        <v>365605</v>
      </c>
      <c r="Q62" s="17">
        <v>3010</v>
      </c>
      <c r="R62" s="17">
        <v>8065</v>
      </c>
      <c r="S62" s="17">
        <v>41950</v>
      </c>
      <c r="T62" s="17">
        <v>120215</v>
      </c>
      <c r="U62" s="17">
        <v>51625</v>
      </c>
      <c r="V62" s="17">
        <v>31585</v>
      </c>
      <c r="W62" s="17">
        <v>22860</v>
      </c>
      <c r="X62" s="17">
        <v>31490</v>
      </c>
      <c r="Y62" s="17">
        <v>7440</v>
      </c>
      <c r="Z62" s="17">
        <v>40965</v>
      </c>
      <c r="AA62" s="17">
        <v>3350</v>
      </c>
      <c r="AB62" s="17">
        <v>3060</v>
      </c>
      <c r="AC62" s="17">
        <v>0</v>
      </c>
    </row>
    <row r="63" spans="1:29" ht="12.75">
      <c r="A63" s="24" t="s">
        <v>82</v>
      </c>
      <c r="B63" s="17">
        <v>359735</v>
      </c>
      <c r="C63" s="17">
        <v>3135</v>
      </c>
      <c r="D63" s="17">
        <v>8890</v>
      </c>
      <c r="E63" s="17">
        <v>48680</v>
      </c>
      <c r="F63" s="17">
        <v>119360</v>
      </c>
      <c r="G63" s="17">
        <v>52130</v>
      </c>
      <c r="H63" s="17">
        <v>28790</v>
      </c>
      <c r="I63" s="17">
        <v>29850</v>
      </c>
      <c r="J63" s="17">
        <v>22135</v>
      </c>
      <c r="K63" s="17">
        <v>5495</v>
      </c>
      <c r="L63" s="17">
        <v>34025</v>
      </c>
      <c r="M63" s="17">
        <v>3380</v>
      </c>
      <c r="N63" s="17">
        <v>3860</v>
      </c>
      <c r="O63" s="17">
        <v>0</v>
      </c>
      <c r="P63" s="17">
        <v>352935</v>
      </c>
      <c r="Q63" s="17">
        <v>3060</v>
      </c>
      <c r="R63" s="17">
        <v>8970</v>
      </c>
      <c r="S63" s="17">
        <v>41985</v>
      </c>
      <c r="T63" s="17">
        <v>115290</v>
      </c>
      <c r="U63" s="17">
        <v>52420</v>
      </c>
      <c r="V63" s="17">
        <v>32065</v>
      </c>
      <c r="W63" s="17">
        <v>20370</v>
      </c>
      <c r="X63" s="17">
        <v>30090</v>
      </c>
      <c r="Y63" s="17">
        <v>6550</v>
      </c>
      <c r="Z63" s="17">
        <v>36400</v>
      </c>
      <c r="AA63" s="17">
        <v>2855</v>
      </c>
      <c r="AB63" s="17">
        <v>2880</v>
      </c>
      <c r="AC63" s="17">
        <v>0</v>
      </c>
    </row>
    <row r="64" spans="1:29" ht="12.75">
      <c r="A64" s="24" t="s">
        <v>83</v>
      </c>
      <c r="B64" s="17">
        <v>351370</v>
      </c>
      <c r="C64" s="17">
        <v>3185</v>
      </c>
      <c r="D64" s="17">
        <v>9090</v>
      </c>
      <c r="E64" s="17">
        <v>50125</v>
      </c>
      <c r="F64" s="17">
        <v>117545</v>
      </c>
      <c r="G64" s="17">
        <v>50835</v>
      </c>
      <c r="H64" s="17">
        <v>28970</v>
      </c>
      <c r="I64" s="17">
        <v>26495</v>
      </c>
      <c r="J64" s="17">
        <v>20085</v>
      </c>
      <c r="K64" s="17">
        <v>4900</v>
      </c>
      <c r="L64" s="17">
        <v>32870</v>
      </c>
      <c r="M64" s="17">
        <v>3130</v>
      </c>
      <c r="N64" s="17">
        <v>4150</v>
      </c>
      <c r="O64" s="17">
        <v>0</v>
      </c>
      <c r="P64" s="17">
        <v>349415</v>
      </c>
      <c r="Q64" s="17">
        <v>3670</v>
      </c>
      <c r="R64" s="17">
        <v>9310</v>
      </c>
      <c r="S64" s="17">
        <v>45985</v>
      </c>
      <c r="T64" s="17">
        <v>116785</v>
      </c>
      <c r="U64" s="17">
        <v>51040</v>
      </c>
      <c r="V64" s="17">
        <v>30280</v>
      </c>
      <c r="W64" s="17">
        <v>18315</v>
      </c>
      <c r="X64" s="17">
        <v>28985</v>
      </c>
      <c r="Y64" s="17">
        <v>6080</v>
      </c>
      <c r="Z64" s="17">
        <v>33300</v>
      </c>
      <c r="AA64" s="17">
        <v>2665</v>
      </c>
      <c r="AB64" s="17">
        <v>3000</v>
      </c>
      <c r="AC64" s="17">
        <v>0</v>
      </c>
    </row>
    <row r="65" spans="1:29" ht="12.75">
      <c r="A65" s="24" t="s">
        <v>84</v>
      </c>
      <c r="B65" s="17">
        <v>323485</v>
      </c>
      <c r="C65" s="17">
        <v>3090</v>
      </c>
      <c r="D65" s="17">
        <v>8325</v>
      </c>
      <c r="E65" s="17">
        <v>44915</v>
      </c>
      <c r="F65" s="17">
        <v>110775</v>
      </c>
      <c r="G65" s="17">
        <v>47115</v>
      </c>
      <c r="H65" s="17">
        <v>25490</v>
      </c>
      <c r="I65" s="17">
        <v>24305</v>
      </c>
      <c r="J65" s="17">
        <v>19375</v>
      </c>
      <c r="K65" s="17">
        <v>5035</v>
      </c>
      <c r="L65" s="17">
        <v>28135</v>
      </c>
      <c r="M65" s="17">
        <v>3270</v>
      </c>
      <c r="N65" s="17">
        <v>3655</v>
      </c>
      <c r="O65" s="17">
        <v>0</v>
      </c>
      <c r="P65" s="17">
        <v>326360</v>
      </c>
      <c r="Q65" s="17">
        <v>2545</v>
      </c>
      <c r="R65" s="17">
        <v>9800</v>
      </c>
      <c r="S65" s="17">
        <v>45320</v>
      </c>
      <c r="T65" s="17">
        <v>111625</v>
      </c>
      <c r="U65" s="17">
        <v>45750</v>
      </c>
      <c r="V65" s="17">
        <v>28145</v>
      </c>
      <c r="W65" s="17">
        <v>15490</v>
      </c>
      <c r="X65" s="17">
        <v>26730</v>
      </c>
      <c r="Y65" s="17">
        <v>6385</v>
      </c>
      <c r="Z65" s="17">
        <v>29805</v>
      </c>
      <c r="AA65" s="17">
        <v>2275</v>
      </c>
      <c r="AB65" s="17">
        <v>2490</v>
      </c>
      <c r="AC65" s="17">
        <v>0</v>
      </c>
    </row>
    <row r="66" spans="1:29" ht="12.75">
      <c r="A66" s="24" t="s">
        <v>85</v>
      </c>
      <c r="B66" s="17">
        <v>330815</v>
      </c>
      <c r="C66" s="17">
        <v>3280</v>
      </c>
      <c r="D66" s="17">
        <v>10885</v>
      </c>
      <c r="E66" s="17">
        <v>45810</v>
      </c>
      <c r="F66" s="17">
        <v>114960</v>
      </c>
      <c r="G66" s="17">
        <v>46940</v>
      </c>
      <c r="H66" s="17">
        <v>21620</v>
      </c>
      <c r="I66" s="17">
        <v>23290</v>
      </c>
      <c r="J66" s="17">
        <v>20785</v>
      </c>
      <c r="K66" s="17">
        <v>5415</v>
      </c>
      <c r="L66" s="17">
        <v>30405</v>
      </c>
      <c r="M66" s="17">
        <v>3235</v>
      </c>
      <c r="N66" s="17">
        <v>4190</v>
      </c>
      <c r="O66" s="17">
        <v>0</v>
      </c>
      <c r="P66" s="17">
        <v>335080</v>
      </c>
      <c r="Q66" s="17">
        <v>3510</v>
      </c>
      <c r="R66" s="17">
        <v>11930</v>
      </c>
      <c r="S66" s="17">
        <v>45550</v>
      </c>
      <c r="T66" s="17">
        <v>121905</v>
      </c>
      <c r="U66" s="17">
        <v>43485</v>
      </c>
      <c r="V66" s="17">
        <v>25705</v>
      </c>
      <c r="W66" s="17">
        <v>13930</v>
      </c>
      <c r="X66" s="17">
        <v>29515</v>
      </c>
      <c r="Y66" s="17">
        <v>6065</v>
      </c>
      <c r="Z66" s="17">
        <v>27855</v>
      </c>
      <c r="AA66" s="17">
        <v>2680</v>
      </c>
      <c r="AB66" s="17">
        <v>2955</v>
      </c>
      <c r="AC66" s="17">
        <v>0</v>
      </c>
    </row>
    <row r="67" spans="1:29" ht="12.75">
      <c r="A67" s="24" t="s">
        <v>86</v>
      </c>
      <c r="B67" s="17">
        <v>328795</v>
      </c>
      <c r="C67" s="17">
        <v>2790</v>
      </c>
      <c r="D67" s="17">
        <v>11015</v>
      </c>
      <c r="E67" s="17">
        <v>48085</v>
      </c>
      <c r="F67" s="17">
        <v>114370</v>
      </c>
      <c r="G67" s="17">
        <v>49265</v>
      </c>
      <c r="H67" s="17">
        <v>20390</v>
      </c>
      <c r="I67" s="17">
        <v>21000</v>
      </c>
      <c r="J67" s="17">
        <v>19875</v>
      </c>
      <c r="K67" s="17">
        <v>5520</v>
      </c>
      <c r="L67" s="17">
        <v>28615</v>
      </c>
      <c r="M67" s="17">
        <v>3575</v>
      </c>
      <c r="N67" s="17">
        <v>4300</v>
      </c>
      <c r="O67" s="17">
        <v>0</v>
      </c>
      <c r="P67" s="17">
        <v>325540</v>
      </c>
      <c r="Q67" s="17">
        <v>3335</v>
      </c>
      <c r="R67" s="17">
        <v>13270</v>
      </c>
      <c r="S67" s="17">
        <v>47695</v>
      </c>
      <c r="T67" s="17">
        <v>120220</v>
      </c>
      <c r="U67" s="17">
        <v>43030</v>
      </c>
      <c r="V67" s="17">
        <v>21905</v>
      </c>
      <c r="W67" s="17">
        <v>10520</v>
      </c>
      <c r="X67" s="17">
        <v>28810</v>
      </c>
      <c r="Y67" s="17">
        <v>5380</v>
      </c>
      <c r="Z67" s="17">
        <v>25990</v>
      </c>
      <c r="AA67" s="17">
        <v>2725</v>
      </c>
      <c r="AB67" s="17">
        <v>2665</v>
      </c>
      <c r="AC67" s="17">
        <v>0</v>
      </c>
    </row>
    <row r="68" spans="1:29" ht="12.75">
      <c r="A68" s="24" t="s">
        <v>87</v>
      </c>
      <c r="B68" s="17">
        <v>310960</v>
      </c>
      <c r="C68" s="17">
        <v>3290</v>
      </c>
      <c r="D68" s="17">
        <v>11815</v>
      </c>
      <c r="E68" s="17">
        <v>45920</v>
      </c>
      <c r="F68" s="17">
        <v>107110</v>
      </c>
      <c r="G68" s="17">
        <v>48045</v>
      </c>
      <c r="H68" s="17">
        <v>16385</v>
      </c>
      <c r="I68" s="17">
        <v>17480</v>
      </c>
      <c r="J68" s="17">
        <v>19975</v>
      </c>
      <c r="K68" s="17">
        <v>4965</v>
      </c>
      <c r="L68" s="17">
        <v>28910</v>
      </c>
      <c r="M68" s="17">
        <v>3135</v>
      </c>
      <c r="N68" s="17">
        <v>3930</v>
      </c>
      <c r="O68" s="17">
        <v>0</v>
      </c>
      <c r="P68" s="17">
        <v>317720</v>
      </c>
      <c r="Q68" s="17">
        <v>4070</v>
      </c>
      <c r="R68" s="17">
        <v>13445</v>
      </c>
      <c r="S68" s="17">
        <v>49165</v>
      </c>
      <c r="T68" s="17">
        <v>116905</v>
      </c>
      <c r="U68" s="17">
        <v>43640</v>
      </c>
      <c r="V68" s="17">
        <v>19855</v>
      </c>
      <c r="W68" s="17">
        <v>8870</v>
      </c>
      <c r="X68" s="17">
        <v>26955</v>
      </c>
      <c r="Y68" s="17">
        <v>5900</v>
      </c>
      <c r="Z68" s="17">
        <v>24205</v>
      </c>
      <c r="AA68" s="17">
        <v>2465</v>
      </c>
      <c r="AB68" s="17">
        <v>2240</v>
      </c>
      <c r="AC68" s="17">
        <v>0</v>
      </c>
    </row>
    <row r="69" spans="1:29" ht="12.75">
      <c r="A69" s="24" t="s">
        <v>88</v>
      </c>
      <c r="B69" s="17">
        <v>306560</v>
      </c>
      <c r="C69" s="17">
        <v>3220</v>
      </c>
      <c r="D69" s="17">
        <v>13595</v>
      </c>
      <c r="E69" s="17">
        <v>46155</v>
      </c>
      <c r="F69" s="17">
        <v>105955</v>
      </c>
      <c r="G69" s="17">
        <v>47535</v>
      </c>
      <c r="H69" s="17">
        <v>16755</v>
      </c>
      <c r="I69" s="17">
        <v>15335</v>
      </c>
      <c r="J69" s="17">
        <v>19645</v>
      </c>
      <c r="K69" s="17">
        <v>5055</v>
      </c>
      <c r="L69" s="17">
        <v>26290</v>
      </c>
      <c r="M69" s="17">
        <v>2980</v>
      </c>
      <c r="N69" s="17">
        <v>4040</v>
      </c>
      <c r="O69" s="17">
        <v>0</v>
      </c>
      <c r="P69" s="17">
        <v>310075</v>
      </c>
      <c r="Q69" s="17">
        <v>2865</v>
      </c>
      <c r="R69" s="17">
        <v>17650</v>
      </c>
      <c r="S69" s="17">
        <v>47820</v>
      </c>
      <c r="T69" s="17">
        <v>113895</v>
      </c>
      <c r="U69" s="17">
        <v>45070</v>
      </c>
      <c r="V69" s="17">
        <v>16205</v>
      </c>
      <c r="W69" s="17">
        <v>7685</v>
      </c>
      <c r="X69" s="17">
        <v>24935</v>
      </c>
      <c r="Y69" s="17">
        <v>5225</v>
      </c>
      <c r="Z69" s="17">
        <v>24505</v>
      </c>
      <c r="AA69" s="17">
        <v>2300</v>
      </c>
      <c r="AB69" s="17">
        <v>1925</v>
      </c>
      <c r="AC69" s="17">
        <v>0</v>
      </c>
    </row>
    <row r="70" spans="1:29" ht="12.75">
      <c r="A70" s="24" t="s">
        <v>89</v>
      </c>
      <c r="B70" s="17">
        <v>281045</v>
      </c>
      <c r="C70" s="17">
        <v>2740</v>
      </c>
      <c r="D70" s="17">
        <v>14725</v>
      </c>
      <c r="E70" s="17">
        <v>42825</v>
      </c>
      <c r="F70" s="17">
        <v>97105</v>
      </c>
      <c r="G70" s="17">
        <v>42160</v>
      </c>
      <c r="H70" s="17">
        <v>14130</v>
      </c>
      <c r="I70" s="17">
        <v>14670</v>
      </c>
      <c r="J70" s="17">
        <v>16350</v>
      </c>
      <c r="K70" s="17">
        <v>4500</v>
      </c>
      <c r="L70" s="17">
        <v>24795</v>
      </c>
      <c r="M70" s="17">
        <v>3345</v>
      </c>
      <c r="N70" s="17">
        <v>3690</v>
      </c>
      <c r="O70" s="17">
        <v>0</v>
      </c>
      <c r="P70" s="17">
        <v>289015</v>
      </c>
      <c r="Q70" s="17">
        <v>3870</v>
      </c>
      <c r="R70" s="17">
        <v>18110</v>
      </c>
      <c r="S70" s="17">
        <v>49335</v>
      </c>
      <c r="T70" s="17">
        <v>107260</v>
      </c>
      <c r="U70" s="17">
        <v>37225</v>
      </c>
      <c r="V70" s="17">
        <v>14285</v>
      </c>
      <c r="W70" s="17">
        <v>6780</v>
      </c>
      <c r="X70" s="17">
        <v>23060</v>
      </c>
      <c r="Y70" s="17">
        <v>4750</v>
      </c>
      <c r="Z70" s="17">
        <v>19935</v>
      </c>
      <c r="AA70" s="17">
        <v>2070</v>
      </c>
      <c r="AB70" s="17">
        <v>2340</v>
      </c>
      <c r="AC70" s="17">
        <v>0</v>
      </c>
    </row>
    <row r="71" spans="1:29" ht="12.75">
      <c r="A71" s="24" t="s">
        <v>90</v>
      </c>
      <c r="B71" s="17">
        <v>269105</v>
      </c>
      <c r="C71" s="17">
        <v>2625</v>
      </c>
      <c r="D71" s="17">
        <v>16160</v>
      </c>
      <c r="E71" s="17">
        <v>41115</v>
      </c>
      <c r="F71" s="17">
        <v>94975</v>
      </c>
      <c r="G71" s="17">
        <v>39560</v>
      </c>
      <c r="H71" s="17">
        <v>12290</v>
      </c>
      <c r="I71" s="17">
        <v>13015</v>
      </c>
      <c r="J71" s="17">
        <v>15620</v>
      </c>
      <c r="K71" s="17">
        <v>4565</v>
      </c>
      <c r="L71" s="17">
        <v>23145</v>
      </c>
      <c r="M71" s="17">
        <v>2450</v>
      </c>
      <c r="N71" s="17">
        <v>3585</v>
      </c>
      <c r="O71" s="17">
        <v>0</v>
      </c>
      <c r="P71" s="17">
        <v>282220</v>
      </c>
      <c r="Q71" s="17">
        <v>3065</v>
      </c>
      <c r="R71" s="17">
        <v>20205</v>
      </c>
      <c r="S71" s="17">
        <v>49190</v>
      </c>
      <c r="T71" s="17">
        <v>105965</v>
      </c>
      <c r="U71" s="17">
        <v>35390</v>
      </c>
      <c r="V71" s="17">
        <v>12915</v>
      </c>
      <c r="W71" s="17">
        <v>5195</v>
      </c>
      <c r="X71" s="17">
        <v>21395</v>
      </c>
      <c r="Y71" s="17">
        <v>5320</v>
      </c>
      <c r="Z71" s="17">
        <v>20035</v>
      </c>
      <c r="AA71" s="17">
        <v>1855</v>
      </c>
      <c r="AB71" s="17">
        <v>1685</v>
      </c>
      <c r="AC71" s="17">
        <v>0</v>
      </c>
    </row>
    <row r="72" spans="1:29" ht="12.75">
      <c r="A72" s="24" t="s">
        <v>91</v>
      </c>
      <c r="B72" s="17">
        <v>264820</v>
      </c>
      <c r="C72" s="17">
        <v>2635</v>
      </c>
      <c r="D72" s="17">
        <v>17095</v>
      </c>
      <c r="E72" s="17">
        <v>43755</v>
      </c>
      <c r="F72" s="17">
        <v>90050</v>
      </c>
      <c r="G72" s="17">
        <v>36635</v>
      </c>
      <c r="H72" s="17">
        <v>12590</v>
      </c>
      <c r="I72" s="17">
        <v>13345</v>
      </c>
      <c r="J72" s="17">
        <v>15495</v>
      </c>
      <c r="K72" s="17">
        <v>4495</v>
      </c>
      <c r="L72" s="17">
        <v>23325</v>
      </c>
      <c r="M72" s="17">
        <v>2445</v>
      </c>
      <c r="N72" s="17">
        <v>2955</v>
      </c>
      <c r="O72" s="17">
        <v>0</v>
      </c>
      <c r="P72" s="17">
        <v>272455</v>
      </c>
      <c r="Q72" s="17">
        <v>3710</v>
      </c>
      <c r="R72" s="17">
        <v>22045</v>
      </c>
      <c r="S72" s="17">
        <v>51500</v>
      </c>
      <c r="T72" s="17">
        <v>102360</v>
      </c>
      <c r="U72" s="17">
        <v>32235</v>
      </c>
      <c r="V72" s="17">
        <v>11885</v>
      </c>
      <c r="W72" s="17">
        <v>5565</v>
      </c>
      <c r="X72" s="17">
        <v>19390</v>
      </c>
      <c r="Y72" s="17">
        <v>4465</v>
      </c>
      <c r="Z72" s="17">
        <v>16210</v>
      </c>
      <c r="AA72" s="17">
        <v>1580</v>
      </c>
      <c r="AB72" s="17">
        <v>1510</v>
      </c>
      <c r="AC72" s="17">
        <v>0</v>
      </c>
    </row>
    <row r="73" spans="1:29" ht="12.75">
      <c r="A73" s="24" t="s">
        <v>92</v>
      </c>
      <c r="B73" s="17">
        <v>260030</v>
      </c>
      <c r="C73" s="17">
        <v>2675</v>
      </c>
      <c r="D73" s="17">
        <v>20890</v>
      </c>
      <c r="E73" s="17">
        <v>44870</v>
      </c>
      <c r="F73" s="17">
        <v>89025</v>
      </c>
      <c r="G73" s="17">
        <v>33435</v>
      </c>
      <c r="H73" s="17">
        <v>11480</v>
      </c>
      <c r="I73" s="17">
        <v>11995</v>
      </c>
      <c r="J73" s="17">
        <v>14645</v>
      </c>
      <c r="K73" s="17">
        <v>4130</v>
      </c>
      <c r="L73" s="17">
        <v>21830</v>
      </c>
      <c r="M73" s="17">
        <v>2430</v>
      </c>
      <c r="N73" s="17">
        <v>2625</v>
      </c>
      <c r="O73" s="17">
        <v>0</v>
      </c>
      <c r="P73" s="17">
        <v>265705</v>
      </c>
      <c r="Q73" s="17">
        <v>4350</v>
      </c>
      <c r="R73" s="17">
        <v>26255</v>
      </c>
      <c r="S73" s="17">
        <v>52070</v>
      </c>
      <c r="T73" s="17">
        <v>98775</v>
      </c>
      <c r="U73" s="17">
        <v>29655</v>
      </c>
      <c r="V73" s="17">
        <v>11230</v>
      </c>
      <c r="W73" s="17">
        <v>4710</v>
      </c>
      <c r="X73" s="17">
        <v>16680</v>
      </c>
      <c r="Y73" s="17">
        <v>4510</v>
      </c>
      <c r="Z73" s="17">
        <v>14940</v>
      </c>
      <c r="AA73" s="17">
        <v>935</v>
      </c>
      <c r="AB73" s="17">
        <v>1600</v>
      </c>
      <c r="AC73" s="17">
        <v>0</v>
      </c>
    </row>
    <row r="74" spans="1:29" ht="12.75">
      <c r="A74" s="24" t="s">
        <v>93</v>
      </c>
      <c r="B74" s="17">
        <v>256510</v>
      </c>
      <c r="C74" s="17">
        <v>3325</v>
      </c>
      <c r="D74" s="17">
        <v>23175</v>
      </c>
      <c r="E74" s="17">
        <v>44435</v>
      </c>
      <c r="F74" s="17">
        <v>87965</v>
      </c>
      <c r="G74" s="17">
        <v>30045</v>
      </c>
      <c r="H74" s="17">
        <v>12225</v>
      </c>
      <c r="I74" s="17">
        <v>11705</v>
      </c>
      <c r="J74" s="17">
        <v>14490</v>
      </c>
      <c r="K74" s="17">
        <v>4540</v>
      </c>
      <c r="L74" s="17">
        <v>19720</v>
      </c>
      <c r="M74" s="17">
        <v>1945</v>
      </c>
      <c r="N74" s="17">
        <v>2950</v>
      </c>
      <c r="O74" s="17">
        <v>0</v>
      </c>
      <c r="P74" s="17">
        <v>260550</v>
      </c>
      <c r="Q74" s="17">
        <v>4590</v>
      </c>
      <c r="R74" s="17">
        <v>27500</v>
      </c>
      <c r="S74" s="17">
        <v>52590</v>
      </c>
      <c r="T74" s="17">
        <v>97460</v>
      </c>
      <c r="U74" s="17">
        <v>27070</v>
      </c>
      <c r="V74" s="17">
        <v>10080</v>
      </c>
      <c r="W74" s="17">
        <v>4415</v>
      </c>
      <c r="X74" s="17">
        <v>17255</v>
      </c>
      <c r="Y74" s="17">
        <v>4530</v>
      </c>
      <c r="Z74" s="17">
        <v>12660</v>
      </c>
      <c r="AA74" s="17">
        <v>1180</v>
      </c>
      <c r="AB74" s="17">
        <v>1225</v>
      </c>
      <c r="AC74" s="17">
        <v>0</v>
      </c>
    </row>
    <row r="75" spans="1:29" ht="12.75">
      <c r="A75" s="24" t="s">
        <v>94</v>
      </c>
      <c r="B75" s="17">
        <v>239480</v>
      </c>
      <c r="C75" s="17">
        <v>3040</v>
      </c>
      <c r="D75" s="17">
        <v>22425</v>
      </c>
      <c r="E75" s="17">
        <v>43065</v>
      </c>
      <c r="F75" s="17">
        <v>81875</v>
      </c>
      <c r="G75" s="17">
        <v>26705</v>
      </c>
      <c r="H75" s="17">
        <v>10760</v>
      </c>
      <c r="I75" s="17">
        <v>10865</v>
      </c>
      <c r="J75" s="17">
        <v>15060</v>
      </c>
      <c r="K75" s="17">
        <v>4460</v>
      </c>
      <c r="L75" s="17">
        <v>17430</v>
      </c>
      <c r="M75" s="17">
        <v>1415</v>
      </c>
      <c r="N75" s="17">
        <v>2380</v>
      </c>
      <c r="O75" s="17">
        <v>0</v>
      </c>
      <c r="P75" s="17">
        <v>251425</v>
      </c>
      <c r="Q75" s="17">
        <v>4560</v>
      </c>
      <c r="R75" s="17">
        <v>31615</v>
      </c>
      <c r="S75" s="17">
        <v>54595</v>
      </c>
      <c r="T75" s="17">
        <v>91140</v>
      </c>
      <c r="U75" s="17">
        <v>24335</v>
      </c>
      <c r="V75" s="17">
        <v>8700</v>
      </c>
      <c r="W75" s="17">
        <v>4250</v>
      </c>
      <c r="X75" s="17">
        <v>15115</v>
      </c>
      <c r="Y75" s="17">
        <v>4115</v>
      </c>
      <c r="Z75" s="17">
        <v>11140</v>
      </c>
      <c r="AA75" s="17">
        <v>735</v>
      </c>
      <c r="AB75" s="17">
        <v>1125</v>
      </c>
      <c r="AC75" s="17">
        <v>0</v>
      </c>
    </row>
    <row r="76" spans="1:29" ht="12.75">
      <c r="A76" s="24" t="s">
        <v>95</v>
      </c>
      <c r="B76" s="17">
        <v>234300</v>
      </c>
      <c r="C76" s="17">
        <v>2810</v>
      </c>
      <c r="D76" s="17">
        <v>25490</v>
      </c>
      <c r="E76" s="17">
        <v>44015</v>
      </c>
      <c r="F76" s="17">
        <v>74650</v>
      </c>
      <c r="G76" s="17">
        <v>25060</v>
      </c>
      <c r="H76" s="17">
        <v>11025</v>
      </c>
      <c r="I76" s="17">
        <v>10945</v>
      </c>
      <c r="J76" s="17">
        <v>15040</v>
      </c>
      <c r="K76" s="17">
        <v>4600</v>
      </c>
      <c r="L76" s="17">
        <v>16740</v>
      </c>
      <c r="M76" s="17">
        <v>1285</v>
      </c>
      <c r="N76" s="17">
        <v>2635</v>
      </c>
      <c r="O76" s="17">
        <v>0</v>
      </c>
      <c r="P76" s="17">
        <v>251950</v>
      </c>
      <c r="Q76" s="17">
        <v>4785</v>
      </c>
      <c r="R76" s="17">
        <v>33295</v>
      </c>
      <c r="S76" s="17">
        <v>56875</v>
      </c>
      <c r="T76" s="17">
        <v>90035</v>
      </c>
      <c r="U76" s="17">
        <v>23200</v>
      </c>
      <c r="V76" s="17">
        <v>8540</v>
      </c>
      <c r="W76" s="17">
        <v>3990</v>
      </c>
      <c r="X76" s="17">
        <v>14170</v>
      </c>
      <c r="Y76" s="17">
        <v>4735</v>
      </c>
      <c r="Z76" s="17">
        <v>10515</v>
      </c>
      <c r="AA76" s="17">
        <v>770</v>
      </c>
      <c r="AB76" s="17">
        <v>1040</v>
      </c>
      <c r="AC76" s="17">
        <v>0</v>
      </c>
    </row>
    <row r="77" spans="1:29" ht="12.75">
      <c r="A77" s="24" t="s">
        <v>96</v>
      </c>
      <c r="B77" s="17">
        <v>241520</v>
      </c>
      <c r="C77" s="17">
        <v>2975</v>
      </c>
      <c r="D77" s="17">
        <v>29735</v>
      </c>
      <c r="E77" s="17">
        <v>46090</v>
      </c>
      <c r="F77" s="17">
        <v>79455</v>
      </c>
      <c r="G77" s="17">
        <v>24340</v>
      </c>
      <c r="H77" s="17">
        <v>10090</v>
      </c>
      <c r="I77" s="17">
        <v>10525</v>
      </c>
      <c r="J77" s="17">
        <v>14215</v>
      </c>
      <c r="K77" s="17">
        <v>4415</v>
      </c>
      <c r="L77" s="17">
        <v>16285</v>
      </c>
      <c r="M77" s="17">
        <v>1040</v>
      </c>
      <c r="N77" s="17">
        <v>2360</v>
      </c>
      <c r="O77" s="17">
        <v>0</v>
      </c>
      <c r="P77" s="17">
        <v>259100</v>
      </c>
      <c r="Q77" s="17">
        <v>5770</v>
      </c>
      <c r="R77" s="17">
        <v>39020</v>
      </c>
      <c r="S77" s="17">
        <v>62405</v>
      </c>
      <c r="T77" s="17">
        <v>90155</v>
      </c>
      <c r="U77" s="17">
        <v>21180</v>
      </c>
      <c r="V77" s="17">
        <v>7835</v>
      </c>
      <c r="W77" s="17">
        <v>3540</v>
      </c>
      <c r="X77" s="17">
        <v>14265</v>
      </c>
      <c r="Y77" s="17">
        <v>4295</v>
      </c>
      <c r="Z77" s="17">
        <v>9140</v>
      </c>
      <c r="AA77" s="17">
        <v>470</v>
      </c>
      <c r="AB77" s="17">
        <v>1025</v>
      </c>
      <c r="AC77" s="17">
        <v>0</v>
      </c>
    </row>
    <row r="78" spans="1:29" ht="12.75">
      <c r="A78" s="24" t="s">
        <v>97</v>
      </c>
      <c r="B78" s="17">
        <v>247590</v>
      </c>
      <c r="C78" s="17">
        <v>3250</v>
      </c>
      <c r="D78" s="17">
        <v>33820</v>
      </c>
      <c r="E78" s="17">
        <v>50675</v>
      </c>
      <c r="F78" s="17">
        <v>80265</v>
      </c>
      <c r="G78" s="17">
        <v>22130</v>
      </c>
      <c r="H78" s="17">
        <v>9275</v>
      </c>
      <c r="I78" s="17">
        <v>9550</v>
      </c>
      <c r="J78" s="17">
        <v>14035</v>
      </c>
      <c r="K78" s="17">
        <v>4865</v>
      </c>
      <c r="L78" s="17">
        <v>15985</v>
      </c>
      <c r="M78" s="17">
        <v>1365</v>
      </c>
      <c r="N78" s="17">
        <v>2380</v>
      </c>
      <c r="O78" s="17">
        <v>0</v>
      </c>
      <c r="P78" s="17">
        <v>263805</v>
      </c>
      <c r="Q78" s="17">
        <v>7315</v>
      </c>
      <c r="R78" s="17">
        <v>45660</v>
      </c>
      <c r="S78" s="17">
        <v>63580</v>
      </c>
      <c r="T78" s="17">
        <v>89345</v>
      </c>
      <c r="U78" s="17">
        <v>20225</v>
      </c>
      <c r="V78" s="17">
        <v>7550</v>
      </c>
      <c r="W78" s="17">
        <v>3130</v>
      </c>
      <c r="X78" s="17">
        <v>12565</v>
      </c>
      <c r="Y78" s="17">
        <v>4250</v>
      </c>
      <c r="Z78" s="17">
        <v>8390</v>
      </c>
      <c r="AA78" s="17">
        <v>590</v>
      </c>
      <c r="AB78" s="17">
        <v>1205</v>
      </c>
      <c r="AC78" s="17">
        <v>0</v>
      </c>
    </row>
    <row r="79" spans="1:29" ht="12.75">
      <c r="A79" s="24" t="s">
        <v>98</v>
      </c>
      <c r="B79" s="17">
        <v>227325</v>
      </c>
      <c r="C79" s="17">
        <v>3205</v>
      </c>
      <c r="D79" s="17">
        <v>32265</v>
      </c>
      <c r="E79" s="17">
        <v>45335</v>
      </c>
      <c r="F79" s="17">
        <v>72910</v>
      </c>
      <c r="G79" s="17">
        <v>20420</v>
      </c>
      <c r="H79" s="17">
        <v>8135</v>
      </c>
      <c r="I79" s="17">
        <v>8815</v>
      </c>
      <c r="J79" s="17">
        <v>13110</v>
      </c>
      <c r="K79" s="17">
        <v>4355</v>
      </c>
      <c r="L79" s="17">
        <v>15385</v>
      </c>
      <c r="M79" s="17">
        <v>955</v>
      </c>
      <c r="N79" s="17">
        <v>2430</v>
      </c>
      <c r="O79" s="17">
        <v>0</v>
      </c>
      <c r="P79" s="17">
        <v>238935</v>
      </c>
      <c r="Q79" s="17">
        <v>6050</v>
      </c>
      <c r="R79" s="17">
        <v>41110</v>
      </c>
      <c r="S79" s="17">
        <v>61070</v>
      </c>
      <c r="T79" s="17">
        <v>78480</v>
      </c>
      <c r="U79" s="17">
        <v>18225</v>
      </c>
      <c r="V79" s="17">
        <v>6065</v>
      </c>
      <c r="W79" s="17">
        <v>3310</v>
      </c>
      <c r="X79" s="17">
        <v>11245</v>
      </c>
      <c r="Y79" s="17">
        <v>3975</v>
      </c>
      <c r="Z79" s="17">
        <v>8030</v>
      </c>
      <c r="AA79" s="17">
        <v>310</v>
      </c>
      <c r="AB79" s="17">
        <v>1055</v>
      </c>
      <c r="AC79" s="17">
        <v>0</v>
      </c>
    </row>
    <row r="80" spans="1:29" ht="12.75">
      <c r="A80" s="24" t="s">
        <v>99</v>
      </c>
      <c r="B80" s="17">
        <v>215290</v>
      </c>
      <c r="C80" s="17">
        <v>2960</v>
      </c>
      <c r="D80" s="17">
        <v>33635</v>
      </c>
      <c r="E80" s="17">
        <v>44985</v>
      </c>
      <c r="F80" s="17">
        <v>67150</v>
      </c>
      <c r="G80" s="17">
        <v>17655</v>
      </c>
      <c r="H80" s="17">
        <v>7935</v>
      </c>
      <c r="I80" s="17">
        <v>8205</v>
      </c>
      <c r="J80" s="17">
        <v>12150</v>
      </c>
      <c r="K80" s="17">
        <v>4560</v>
      </c>
      <c r="L80" s="17">
        <v>12665</v>
      </c>
      <c r="M80" s="17">
        <v>905</v>
      </c>
      <c r="N80" s="17">
        <v>2490</v>
      </c>
      <c r="O80" s="17">
        <v>0</v>
      </c>
      <c r="P80" s="17">
        <v>238110</v>
      </c>
      <c r="Q80" s="17">
        <v>7065</v>
      </c>
      <c r="R80" s="17">
        <v>45625</v>
      </c>
      <c r="S80" s="17">
        <v>63770</v>
      </c>
      <c r="T80" s="17">
        <v>74035</v>
      </c>
      <c r="U80" s="17">
        <v>16905</v>
      </c>
      <c r="V80" s="17">
        <v>5135</v>
      </c>
      <c r="W80" s="17">
        <v>2775</v>
      </c>
      <c r="X80" s="17">
        <v>10845</v>
      </c>
      <c r="Y80" s="17">
        <v>4010</v>
      </c>
      <c r="Z80" s="17">
        <v>6745</v>
      </c>
      <c r="AA80" s="17">
        <v>375</v>
      </c>
      <c r="AB80" s="17">
        <v>815</v>
      </c>
      <c r="AC80" s="17">
        <v>0</v>
      </c>
    </row>
    <row r="81" spans="1:29" ht="12.75">
      <c r="A81" s="24" t="s">
        <v>100</v>
      </c>
      <c r="B81" s="17">
        <v>223385</v>
      </c>
      <c r="C81" s="17">
        <v>3305</v>
      </c>
      <c r="D81" s="17">
        <v>39265</v>
      </c>
      <c r="E81" s="17">
        <v>50625</v>
      </c>
      <c r="F81" s="17">
        <v>66220</v>
      </c>
      <c r="G81" s="17">
        <v>17385</v>
      </c>
      <c r="H81" s="17">
        <v>7140</v>
      </c>
      <c r="I81" s="17">
        <v>8065</v>
      </c>
      <c r="J81" s="17">
        <v>11615</v>
      </c>
      <c r="K81" s="17">
        <v>4555</v>
      </c>
      <c r="L81" s="17">
        <v>11890</v>
      </c>
      <c r="M81" s="17">
        <v>755</v>
      </c>
      <c r="N81" s="17">
        <v>2570</v>
      </c>
      <c r="O81" s="17">
        <v>0</v>
      </c>
      <c r="P81" s="17">
        <v>246580</v>
      </c>
      <c r="Q81" s="17">
        <v>7965</v>
      </c>
      <c r="R81" s="17">
        <v>53310</v>
      </c>
      <c r="S81" s="17">
        <v>68605</v>
      </c>
      <c r="T81" s="17">
        <v>73220</v>
      </c>
      <c r="U81" s="17">
        <v>15930</v>
      </c>
      <c r="V81" s="17">
        <v>5390</v>
      </c>
      <c r="W81" s="17">
        <v>2200</v>
      </c>
      <c r="X81" s="17">
        <v>9795</v>
      </c>
      <c r="Y81" s="17">
        <v>3185</v>
      </c>
      <c r="Z81" s="17">
        <v>5830</v>
      </c>
      <c r="AA81" s="17">
        <v>395</v>
      </c>
      <c r="AB81" s="17">
        <v>755</v>
      </c>
      <c r="AC81" s="17">
        <v>0</v>
      </c>
    </row>
    <row r="82" spans="1:29" ht="12.75">
      <c r="A82" s="24" t="s">
        <v>101</v>
      </c>
      <c r="B82" s="17">
        <v>213775</v>
      </c>
      <c r="C82" s="17">
        <v>3695</v>
      </c>
      <c r="D82" s="17">
        <v>39785</v>
      </c>
      <c r="E82" s="17">
        <v>48870</v>
      </c>
      <c r="F82" s="17">
        <v>60675</v>
      </c>
      <c r="G82" s="17">
        <v>15370</v>
      </c>
      <c r="H82" s="17">
        <v>7170</v>
      </c>
      <c r="I82" s="17">
        <v>7685</v>
      </c>
      <c r="J82" s="17">
        <v>11885</v>
      </c>
      <c r="K82" s="17">
        <v>4655</v>
      </c>
      <c r="L82" s="17">
        <v>11060</v>
      </c>
      <c r="M82" s="17">
        <v>820</v>
      </c>
      <c r="N82" s="17">
        <v>2105</v>
      </c>
      <c r="O82" s="17">
        <v>0</v>
      </c>
      <c r="P82" s="17">
        <v>235755</v>
      </c>
      <c r="Q82" s="17">
        <v>9300</v>
      </c>
      <c r="R82" s="17">
        <v>51435</v>
      </c>
      <c r="S82" s="17">
        <v>66180</v>
      </c>
      <c r="T82" s="17">
        <v>67200</v>
      </c>
      <c r="U82" s="17">
        <v>15175</v>
      </c>
      <c r="V82" s="17">
        <v>4455</v>
      </c>
      <c r="W82" s="17">
        <v>2395</v>
      </c>
      <c r="X82" s="17">
        <v>8775</v>
      </c>
      <c r="Y82" s="17">
        <v>4030</v>
      </c>
      <c r="Z82" s="17">
        <v>5910</v>
      </c>
      <c r="AA82" s="17">
        <v>220</v>
      </c>
      <c r="AB82" s="17">
        <v>680</v>
      </c>
      <c r="AC82" s="17">
        <v>0</v>
      </c>
    </row>
    <row r="83" spans="1:29" ht="12.75">
      <c r="A83" s="24" t="s">
        <v>102</v>
      </c>
      <c r="B83" s="17">
        <v>203590</v>
      </c>
      <c r="C83" s="17">
        <v>3985</v>
      </c>
      <c r="D83" s="17">
        <v>42110</v>
      </c>
      <c r="E83" s="17">
        <v>47660</v>
      </c>
      <c r="F83" s="17">
        <v>55035</v>
      </c>
      <c r="G83" s="17">
        <v>14390</v>
      </c>
      <c r="H83" s="17">
        <v>6390</v>
      </c>
      <c r="I83" s="17">
        <v>6475</v>
      </c>
      <c r="J83" s="17">
        <v>10265</v>
      </c>
      <c r="K83" s="17">
        <v>4035</v>
      </c>
      <c r="L83" s="17">
        <v>10520</v>
      </c>
      <c r="M83" s="17">
        <v>650</v>
      </c>
      <c r="N83" s="17">
        <v>2075</v>
      </c>
      <c r="O83" s="17">
        <v>0</v>
      </c>
      <c r="P83" s="17">
        <v>224810</v>
      </c>
      <c r="Q83" s="17">
        <v>9485</v>
      </c>
      <c r="R83" s="17">
        <v>53825</v>
      </c>
      <c r="S83" s="17">
        <v>63550</v>
      </c>
      <c r="T83" s="17">
        <v>61305</v>
      </c>
      <c r="U83" s="17">
        <v>13390</v>
      </c>
      <c r="V83" s="17">
        <v>3950</v>
      </c>
      <c r="W83" s="17">
        <v>2210</v>
      </c>
      <c r="X83" s="17">
        <v>8350</v>
      </c>
      <c r="Y83" s="17">
        <v>3150</v>
      </c>
      <c r="Z83" s="17">
        <v>4785</v>
      </c>
      <c r="AA83" s="17">
        <v>275</v>
      </c>
      <c r="AB83" s="17">
        <v>535</v>
      </c>
      <c r="AC83" s="17">
        <v>0</v>
      </c>
    </row>
    <row r="84" spans="1:29" ht="12.75">
      <c r="A84" s="24" t="s">
        <v>103</v>
      </c>
      <c r="B84" s="17">
        <v>174050</v>
      </c>
      <c r="C84" s="17">
        <v>3010</v>
      </c>
      <c r="D84" s="17">
        <v>34585</v>
      </c>
      <c r="E84" s="17">
        <v>42165</v>
      </c>
      <c r="F84" s="17">
        <v>46740</v>
      </c>
      <c r="G84" s="17">
        <v>12390</v>
      </c>
      <c r="H84" s="17">
        <v>5050</v>
      </c>
      <c r="I84" s="17">
        <v>5855</v>
      </c>
      <c r="J84" s="17">
        <v>9105</v>
      </c>
      <c r="K84" s="17">
        <v>3535</v>
      </c>
      <c r="L84" s="17">
        <v>9230</v>
      </c>
      <c r="M84" s="17">
        <v>615</v>
      </c>
      <c r="N84" s="17">
        <v>1765</v>
      </c>
      <c r="O84" s="17">
        <v>0</v>
      </c>
      <c r="P84" s="17">
        <v>190840</v>
      </c>
      <c r="Q84" s="17">
        <v>8525</v>
      </c>
      <c r="R84" s="17">
        <v>47680</v>
      </c>
      <c r="S84" s="17">
        <v>55085</v>
      </c>
      <c r="T84" s="17">
        <v>49195</v>
      </c>
      <c r="U84" s="17">
        <v>11285</v>
      </c>
      <c r="V84" s="17">
        <v>3270</v>
      </c>
      <c r="W84" s="17">
        <v>1510</v>
      </c>
      <c r="X84" s="17">
        <v>6340</v>
      </c>
      <c r="Y84" s="17">
        <v>2915</v>
      </c>
      <c r="Z84" s="17">
        <v>4165</v>
      </c>
      <c r="AA84" s="17">
        <v>240</v>
      </c>
      <c r="AB84" s="17">
        <v>630</v>
      </c>
      <c r="AC84" s="17">
        <v>0</v>
      </c>
    </row>
    <row r="85" spans="1:29" ht="12.75">
      <c r="A85" s="24" t="s">
        <v>104</v>
      </c>
      <c r="B85" s="17">
        <v>167200</v>
      </c>
      <c r="C85" s="17">
        <v>2890</v>
      </c>
      <c r="D85" s="17">
        <v>36815</v>
      </c>
      <c r="E85" s="17">
        <v>41945</v>
      </c>
      <c r="F85" s="17">
        <v>41815</v>
      </c>
      <c r="G85" s="17">
        <v>11650</v>
      </c>
      <c r="H85" s="17">
        <v>4065</v>
      </c>
      <c r="I85" s="17">
        <v>5930</v>
      </c>
      <c r="J85" s="17">
        <v>7545</v>
      </c>
      <c r="K85" s="17">
        <v>3485</v>
      </c>
      <c r="L85" s="17">
        <v>9030</v>
      </c>
      <c r="M85" s="17">
        <v>450</v>
      </c>
      <c r="N85" s="17">
        <v>1580</v>
      </c>
      <c r="O85" s="17">
        <v>0</v>
      </c>
      <c r="P85" s="17">
        <v>192445</v>
      </c>
      <c r="Q85" s="17">
        <v>9870</v>
      </c>
      <c r="R85" s="17">
        <v>49980</v>
      </c>
      <c r="S85" s="17">
        <v>55860</v>
      </c>
      <c r="T85" s="17">
        <v>47240</v>
      </c>
      <c r="U85" s="17">
        <v>11050</v>
      </c>
      <c r="V85" s="17">
        <v>3640</v>
      </c>
      <c r="W85" s="17">
        <v>1960</v>
      </c>
      <c r="X85" s="17">
        <v>6325</v>
      </c>
      <c r="Y85" s="17">
        <v>2415</v>
      </c>
      <c r="Z85" s="17">
        <v>3510</v>
      </c>
      <c r="AA85" s="17">
        <v>225</v>
      </c>
      <c r="AB85" s="17">
        <v>365</v>
      </c>
      <c r="AC85" s="17">
        <v>0</v>
      </c>
    </row>
    <row r="86" spans="1:29" ht="12.75">
      <c r="A86" s="24" t="s">
        <v>105</v>
      </c>
      <c r="B86" s="17">
        <v>190960</v>
      </c>
      <c r="C86" s="17">
        <v>4380</v>
      </c>
      <c r="D86" s="17">
        <v>49710</v>
      </c>
      <c r="E86" s="17">
        <v>48485</v>
      </c>
      <c r="F86" s="17">
        <v>44375</v>
      </c>
      <c r="G86" s="17">
        <v>11515</v>
      </c>
      <c r="H86" s="17">
        <v>4590</v>
      </c>
      <c r="I86" s="17">
        <v>5170</v>
      </c>
      <c r="J86" s="17">
        <v>8130</v>
      </c>
      <c r="K86" s="17">
        <v>3505</v>
      </c>
      <c r="L86" s="17">
        <v>8800</v>
      </c>
      <c r="M86" s="17">
        <v>635</v>
      </c>
      <c r="N86" s="17">
        <v>1665</v>
      </c>
      <c r="O86" s="17">
        <v>0</v>
      </c>
      <c r="P86" s="17">
        <v>222035</v>
      </c>
      <c r="Q86" s="17">
        <v>14955</v>
      </c>
      <c r="R86" s="17">
        <v>64445</v>
      </c>
      <c r="S86" s="17">
        <v>66210</v>
      </c>
      <c r="T86" s="17">
        <v>49145</v>
      </c>
      <c r="U86" s="17">
        <v>10710</v>
      </c>
      <c r="V86" s="17">
        <v>3020</v>
      </c>
      <c r="W86" s="17">
        <v>1565</v>
      </c>
      <c r="X86" s="17">
        <v>5645</v>
      </c>
      <c r="Y86" s="17">
        <v>2280</v>
      </c>
      <c r="Z86" s="17">
        <v>3445</v>
      </c>
      <c r="AA86" s="17">
        <v>245</v>
      </c>
      <c r="AB86" s="17">
        <v>365</v>
      </c>
      <c r="AC86" s="17">
        <v>0</v>
      </c>
    </row>
    <row r="87" spans="1:29" ht="12.75">
      <c r="A87" s="24" t="s">
        <v>106</v>
      </c>
      <c r="B87" s="17">
        <v>126075</v>
      </c>
      <c r="C87" s="17">
        <v>4605</v>
      </c>
      <c r="D87" s="17">
        <v>33590</v>
      </c>
      <c r="E87" s="17">
        <v>32955</v>
      </c>
      <c r="F87" s="17">
        <v>27265</v>
      </c>
      <c r="G87" s="17">
        <v>7965</v>
      </c>
      <c r="H87" s="17">
        <v>3710</v>
      </c>
      <c r="I87" s="17">
        <v>2990</v>
      </c>
      <c r="J87" s="17">
        <v>4910</v>
      </c>
      <c r="K87" s="17">
        <v>2005</v>
      </c>
      <c r="L87" s="17">
        <v>4675</v>
      </c>
      <c r="M87" s="17">
        <v>310</v>
      </c>
      <c r="N87" s="17">
        <v>1090</v>
      </c>
      <c r="O87" s="17">
        <v>0</v>
      </c>
      <c r="P87" s="17">
        <v>153720</v>
      </c>
      <c r="Q87" s="17">
        <v>11025</v>
      </c>
      <c r="R87" s="17">
        <v>47970</v>
      </c>
      <c r="S87" s="17">
        <v>45335</v>
      </c>
      <c r="T87" s="17">
        <v>30115</v>
      </c>
      <c r="U87" s="17">
        <v>7470</v>
      </c>
      <c r="V87" s="17">
        <v>2225</v>
      </c>
      <c r="W87" s="17">
        <v>1315</v>
      </c>
      <c r="X87" s="17">
        <v>3940</v>
      </c>
      <c r="Y87" s="17">
        <v>1660</v>
      </c>
      <c r="Z87" s="17">
        <v>2330</v>
      </c>
      <c r="AA87" s="17">
        <v>90</v>
      </c>
      <c r="AB87" s="17">
        <v>255</v>
      </c>
      <c r="AC87" s="17">
        <v>0</v>
      </c>
    </row>
    <row r="88" spans="1:29" ht="12.75">
      <c r="A88" s="24" t="s">
        <v>107</v>
      </c>
      <c r="B88" s="17">
        <v>141920</v>
      </c>
      <c r="C88" s="17">
        <v>4620</v>
      </c>
      <c r="D88" s="17">
        <v>41620</v>
      </c>
      <c r="E88" s="17">
        <v>37850</v>
      </c>
      <c r="F88" s="17">
        <v>28235</v>
      </c>
      <c r="G88" s="17">
        <v>7745</v>
      </c>
      <c r="H88" s="17">
        <v>3070</v>
      </c>
      <c r="I88" s="17">
        <v>3730</v>
      </c>
      <c r="J88" s="17">
        <v>5460</v>
      </c>
      <c r="K88" s="17">
        <v>2640</v>
      </c>
      <c r="L88" s="17">
        <v>5505</v>
      </c>
      <c r="M88" s="17">
        <v>315</v>
      </c>
      <c r="N88" s="17">
        <v>1120</v>
      </c>
      <c r="O88" s="17">
        <v>0</v>
      </c>
      <c r="P88" s="17">
        <v>166860</v>
      </c>
      <c r="Q88" s="17">
        <v>13495</v>
      </c>
      <c r="R88" s="17">
        <v>53945</v>
      </c>
      <c r="S88" s="17">
        <v>48350</v>
      </c>
      <c r="T88" s="17">
        <v>32125</v>
      </c>
      <c r="U88" s="17">
        <v>7140</v>
      </c>
      <c r="V88" s="17">
        <v>2030</v>
      </c>
      <c r="W88" s="17">
        <v>1465</v>
      </c>
      <c r="X88" s="17">
        <v>4030</v>
      </c>
      <c r="Y88" s="17">
        <v>1585</v>
      </c>
      <c r="Z88" s="17">
        <v>2245</v>
      </c>
      <c r="AA88" s="17">
        <v>215</v>
      </c>
      <c r="AB88" s="17">
        <v>235</v>
      </c>
      <c r="AC88" s="17">
        <v>0</v>
      </c>
    </row>
    <row r="89" spans="1:29" ht="12.75">
      <c r="A89" s="24" t="s">
        <v>108</v>
      </c>
      <c r="B89" s="17">
        <v>157815</v>
      </c>
      <c r="C89" s="17">
        <v>5210</v>
      </c>
      <c r="D89" s="17">
        <v>48295</v>
      </c>
      <c r="E89" s="17">
        <v>43615</v>
      </c>
      <c r="F89" s="17">
        <v>29390</v>
      </c>
      <c r="G89" s="17">
        <v>8400</v>
      </c>
      <c r="H89" s="17">
        <v>3690</v>
      </c>
      <c r="I89" s="17">
        <v>3660</v>
      </c>
      <c r="J89" s="17">
        <v>5225</v>
      </c>
      <c r="K89" s="17">
        <v>2800</v>
      </c>
      <c r="L89" s="17">
        <v>5935</v>
      </c>
      <c r="M89" s="17">
        <v>285</v>
      </c>
      <c r="N89" s="17">
        <v>1305</v>
      </c>
      <c r="O89" s="17">
        <v>0</v>
      </c>
      <c r="P89" s="17">
        <v>190910</v>
      </c>
      <c r="Q89" s="17">
        <v>15915</v>
      </c>
      <c r="R89" s="17">
        <v>64830</v>
      </c>
      <c r="S89" s="17">
        <v>56750</v>
      </c>
      <c r="T89" s="17">
        <v>34480</v>
      </c>
      <c r="U89" s="17">
        <v>7350</v>
      </c>
      <c r="V89" s="17">
        <v>2005</v>
      </c>
      <c r="W89" s="17">
        <v>1175</v>
      </c>
      <c r="X89" s="17">
        <v>4230</v>
      </c>
      <c r="Y89" s="17">
        <v>1810</v>
      </c>
      <c r="Z89" s="17">
        <v>2035</v>
      </c>
      <c r="AA89" s="17">
        <v>120</v>
      </c>
      <c r="AB89" s="17">
        <v>210</v>
      </c>
      <c r="AC89" s="17">
        <v>0</v>
      </c>
    </row>
    <row r="90" spans="1:29" ht="12.75">
      <c r="A90" s="24" t="s">
        <v>109</v>
      </c>
      <c r="B90" s="17">
        <v>169105</v>
      </c>
      <c r="C90" s="17">
        <v>5835</v>
      </c>
      <c r="D90" s="17">
        <v>54790</v>
      </c>
      <c r="E90" s="17">
        <v>45285</v>
      </c>
      <c r="F90" s="17">
        <v>32125</v>
      </c>
      <c r="G90" s="17">
        <v>8145</v>
      </c>
      <c r="H90" s="17">
        <v>2995</v>
      </c>
      <c r="I90" s="17">
        <v>3795</v>
      </c>
      <c r="J90" s="17">
        <v>5245</v>
      </c>
      <c r="K90" s="17">
        <v>2765</v>
      </c>
      <c r="L90" s="17">
        <v>6120</v>
      </c>
      <c r="M90" s="17">
        <v>385</v>
      </c>
      <c r="N90" s="17">
        <v>1625</v>
      </c>
      <c r="O90" s="17">
        <v>0</v>
      </c>
      <c r="P90" s="17">
        <v>222430</v>
      </c>
      <c r="Q90" s="17">
        <v>19750</v>
      </c>
      <c r="R90" s="17">
        <v>78180</v>
      </c>
      <c r="S90" s="17">
        <v>64390</v>
      </c>
      <c r="T90" s="17">
        <v>38320</v>
      </c>
      <c r="U90" s="17">
        <v>8235</v>
      </c>
      <c r="V90" s="17">
        <v>2455</v>
      </c>
      <c r="W90" s="17">
        <v>1195</v>
      </c>
      <c r="X90" s="17">
        <v>5270</v>
      </c>
      <c r="Y90" s="17">
        <v>1605</v>
      </c>
      <c r="Z90" s="17">
        <v>2595</v>
      </c>
      <c r="AA90" s="17">
        <v>125</v>
      </c>
      <c r="AB90" s="17">
        <v>310</v>
      </c>
      <c r="AC90" s="17">
        <v>0</v>
      </c>
    </row>
    <row r="91" spans="1:29" ht="12.75">
      <c r="A91" s="24" t="s">
        <v>110</v>
      </c>
      <c r="B91" s="17">
        <v>155275</v>
      </c>
      <c r="C91" s="17">
        <v>5840</v>
      </c>
      <c r="D91" s="17">
        <v>51410</v>
      </c>
      <c r="E91" s="17">
        <v>43405</v>
      </c>
      <c r="F91" s="17">
        <v>26965</v>
      </c>
      <c r="G91" s="17">
        <v>7440</v>
      </c>
      <c r="H91" s="17">
        <v>3020</v>
      </c>
      <c r="I91" s="17">
        <v>3295</v>
      </c>
      <c r="J91" s="17">
        <v>4505</v>
      </c>
      <c r="K91" s="17">
        <v>2630</v>
      </c>
      <c r="L91" s="17">
        <v>5330</v>
      </c>
      <c r="M91" s="17">
        <v>355</v>
      </c>
      <c r="N91" s="17">
        <v>1085</v>
      </c>
      <c r="O91" s="17">
        <v>0</v>
      </c>
      <c r="P91" s="17">
        <v>203540</v>
      </c>
      <c r="Q91" s="17">
        <v>17120</v>
      </c>
      <c r="R91" s="17">
        <v>72210</v>
      </c>
      <c r="S91" s="17">
        <v>61030</v>
      </c>
      <c r="T91" s="17">
        <v>33445</v>
      </c>
      <c r="U91" s="17">
        <v>8340</v>
      </c>
      <c r="V91" s="17">
        <v>1975</v>
      </c>
      <c r="W91" s="17">
        <v>1220</v>
      </c>
      <c r="X91" s="17">
        <v>4025</v>
      </c>
      <c r="Y91" s="17">
        <v>1715</v>
      </c>
      <c r="Z91" s="17">
        <v>2115</v>
      </c>
      <c r="AA91" s="17">
        <v>90</v>
      </c>
      <c r="AB91" s="17">
        <v>250</v>
      </c>
      <c r="AC91" s="17">
        <v>0</v>
      </c>
    </row>
    <row r="92" spans="1:29" ht="12.75">
      <c r="A92" s="24" t="s">
        <v>111</v>
      </c>
      <c r="B92" s="17">
        <v>146680</v>
      </c>
      <c r="C92" s="17">
        <v>5600</v>
      </c>
      <c r="D92" s="17">
        <v>49490</v>
      </c>
      <c r="E92" s="17">
        <v>41820</v>
      </c>
      <c r="F92" s="17">
        <v>24320</v>
      </c>
      <c r="G92" s="17">
        <v>6995</v>
      </c>
      <c r="H92" s="17">
        <v>2540</v>
      </c>
      <c r="I92" s="17">
        <v>2960</v>
      </c>
      <c r="J92" s="17">
        <v>4115</v>
      </c>
      <c r="K92" s="17">
        <v>2430</v>
      </c>
      <c r="L92" s="17">
        <v>4835</v>
      </c>
      <c r="M92" s="17">
        <v>305</v>
      </c>
      <c r="N92" s="17">
        <v>1270</v>
      </c>
      <c r="O92" s="17">
        <v>0</v>
      </c>
      <c r="P92" s="17">
        <v>203335</v>
      </c>
      <c r="Q92" s="17">
        <v>19105</v>
      </c>
      <c r="R92" s="17">
        <v>73080</v>
      </c>
      <c r="S92" s="17">
        <v>60135</v>
      </c>
      <c r="T92" s="17">
        <v>31105</v>
      </c>
      <c r="U92" s="17">
        <v>7610</v>
      </c>
      <c r="V92" s="17">
        <v>2060</v>
      </c>
      <c r="W92" s="17">
        <v>1310</v>
      </c>
      <c r="X92" s="17">
        <v>4890</v>
      </c>
      <c r="Y92" s="17">
        <v>1375</v>
      </c>
      <c r="Z92" s="17">
        <v>2340</v>
      </c>
      <c r="AA92" s="17">
        <v>105</v>
      </c>
      <c r="AB92" s="17">
        <v>220</v>
      </c>
      <c r="AC92" s="17">
        <v>0</v>
      </c>
    </row>
    <row r="93" spans="1:29" ht="12.75">
      <c r="A93" s="24" t="s">
        <v>112</v>
      </c>
      <c r="B93" s="17">
        <v>150195</v>
      </c>
      <c r="C93" s="17">
        <v>6865</v>
      </c>
      <c r="D93" s="17">
        <v>53450</v>
      </c>
      <c r="E93" s="17">
        <v>41040</v>
      </c>
      <c r="F93" s="17">
        <v>24445</v>
      </c>
      <c r="G93" s="17">
        <v>6145</v>
      </c>
      <c r="H93" s="17">
        <v>2635</v>
      </c>
      <c r="I93" s="17">
        <v>2960</v>
      </c>
      <c r="J93" s="17">
        <v>4460</v>
      </c>
      <c r="K93" s="17">
        <v>2170</v>
      </c>
      <c r="L93" s="17">
        <v>4545</v>
      </c>
      <c r="M93" s="17">
        <v>325</v>
      </c>
      <c r="N93" s="17">
        <v>1155</v>
      </c>
      <c r="O93" s="17">
        <v>0</v>
      </c>
      <c r="P93" s="17">
        <v>201220</v>
      </c>
      <c r="Q93" s="17">
        <v>20695</v>
      </c>
      <c r="R93" s="17">
        <v>74635</v>
      </c>
      <c r="S93" s="17">
        <v>59870</v>
      </c>
      <c r="T93" s="17">
        <v>28570</v>
      </c>
      <c r="U93" s="17">
        <v>6405</v>
      </c>
      <c r="V93" s="17">
        <v>1905</v>
      </c>
      <c r="W93" s="17">
        <v>1055</v>
      </c>
      <c r="X93" s="17">
        <v>4085</v>
      </c>
      <c r="Y93" s="17">
        <v>1770</v>
      </c>
      <c r="Z93" s="17">
        <v>1850</v>
      </c>
      <c r="AA93" s="17">
        <v>205</v>
      </c>
      <c r="AB93" s="17">
        <v>185</v>
      </c>
      <c r="AC93" s="17">
        <v>0</v>
      </c>
    </row>
    <row r="94" spans="1:29" ht="12.75">
      <c r="A94" s="24" t="s">
        <v>113</v>
      </c>
      <c r="B94" s="17">
        <v>139835</v>
      </c>
      <c r="C94" s="17">
        <v>6385</v>
      </c>
      <c r="D94" s="17">
        <v>50780</v>
      </c>
      <c r="E94" s="17">
        <v>39315</v>
      </c>
      <c r="F94" s="17">
        <v>21440</v>
      </c>
      <c r="G94" s="17">
        <v>5795</v>
      </c>
      <c r="H94" s="17">
        <v>2380</v>
      </c>
      <c r="I94" s="17">
        <v>2615</v>
      </c>
      <c r="J94" s="17">
        <v>3390</v>
      </c>
      <c r="K94" s="17">
        <v>2060</v>
      </c>
      <c r="L94" s="17">
        <v>4415</v>
      </c>
      <c r="M94" s="17">
        <v>280</v>
      </c>
      <c r="N94" s="17">
        <v>970</v>
      </c>
      <c r="O94" s="17">
        <v>0</v>
      </c>
      <c r="P94" s="17">
        <v>193340</v>
      </c>
      <c r="Q94" s="17">
        <v>19905</v>
      </c>
      <c r="R94" s="17">
        <v>72640</v>
      </c>
      <c r="S94" s="17">
        <v>58060</v>
      </c>
      <c r="T94" s="17">
        <v>27670</v>
      </c>
      <c r="U94" s="17">
        <v>6130</v>
      </c>
      <c r="V94" s="17">
        <v>1525</v>
      </c>
      <c r="W94" s="17">
        <v>770</v>
      </c>
      <c r="X94" s="17">
        <v>3515</v>
      </c>
      <c r="Y94" s="17">
        <v>1080</v>
      </c>
      <c r="Z94" s="17">
        <v>1770</v>
      </c>
      <c r="AA94" s="17">
        <v>100</v>
      </c>
      <c r="AB94" s="17">
        <v>175</v>
      </c>
      <c r="AC94" s="17">
        <v>0</v>
      </c>
    </row>
    <row r="95" spans="1:29" ht="12.75">
      <c r="A95" s="24" t="s">
        <v>114</v>
      </c>
      <c r="B95" s="17">
        <v>124380</v>
      </c>
      <c r="C95" s="17">
        <v>6100</v>
      </c>
      <c r="D95" s="17">
        <v>47395</v>
      </c>
      <c r="E95" s="17">
        <v>33505</v>
      </c>
      <c r="F95" s="17">
        <v>18520</v>
      </c>
      <c r="G95" s="17">
        <v>5055</v>
      </c>
      <c r="H95" s="17">
        <v>1930</v>
      </c>
      <c r="I95" s="17">
        <v>2510</v>
      </c>
      <c r="J95" s="17">
        <v>2720</v>
      </c>
      <c r="K95" s="17">
        <v>2030</v>
      </c>
      <c r="L95" s="17">
        <v>3410</v>
      </c>
      <c r="M95" s="17">
        <v>85</v>
      </c>
      <c r="N95" s="17">
        <v>1110</v>
      </c>
      <c r="O95" s="17">
        <v>0</v>
      </c>
      <c r="P95" s="17">
        <v>179650</v>
      </c>
      <c r="Q95" s="17">
        <v>18940</v>
      </c>
      <c r="R95" s="17">
        <v>68870</v>
      </c>
      <c r="S95" s="17">
        <v>53395</v>
      </c>
      <c r="T95" s="17">
        <v>24055</v>
      </c>
      <c r="U95" s="17">
        <v>5430</v>
      </c>
      <c r="V95" s="17">
        <v>1300</v>
      </c>
      <c r="W95" s="17">
        <v>940</v>
      </c>
      <c r="X95" s="17">
        <v>3440</v>
      </c>
      <c r="Y95" s="17">
        <v>1255</v>
      </c>
      <c r="Z95" s="17">
        <v>1725</v>
      </c>
      <c r="AA95" s="17">
        <v>140</v>
      </c>
      <c r="AB95" s="17">
        <v>160</v>
      </c>
      <c r="AC95" s="17">
        <v>0</v>
      </c>
    </row>
    <row r="96" spans="1:29" ht="12.75">
      <c r="A96" s="24" t="s">
        <v>115</v>
      </c>
      <c r="B96" s="17">
        <v>113120</v>
      </c>
      <c r="C96" s="17">
        <v>5400</v>
      </c>
      <c r="D96" s="17">
        <v>44210</v>
      </c>
      <c r="E96" s="17">
        <v>31135</v>
      </c>
      <c r="F96" s="17">
        <v>16110</v>
      </c>
      <c r="G96" s="17">
        <v>4540</v>
      </c>
      <c r="H96" s="17">
        <v>1895</v>
      </c>
      <c r="I96" s="17">
        <v>1980</v>
      </c>
      <c r="J96" s="17">
        <v>2370</v>
      </c>
      <c r="K96" s="17">
        <v>1310</v>
      </c>
      <c r="L96" s="17">
        <v>2940</v>
      </c>
      <c r="M96" s="17">
        <v>175</v>
      </c>
      <c r="N96" s="17">
        <v>1050</v>
      </c>
      <c r="O96" s="17">
        <v>0</v>
      </c>
      <c r="P96" s="17">
        <v>172980</v>
      </c>
      <c r="Q96" s="17">
        <v>17620</v>
      </c>
      <c r="R96" s="17">
        <v>70030</v>
      </c>
      <c r="S96" s="17">
        <v>50390</v>
      </c>
      <c r="T96" s="17">
        <v>21625</v>
      </c>
      <c r="U96" s="17">
        <v>5210</v>
      </c>
      <c r="V96" s="17">
        <v>1575</v>
      </c>
      <c r="W96" s="17">
        <v>980</v>
      </c>
      <c r="X96" s="17">
        <v>2720</v>
      </c>
      <c r="Y96" s="17">
        <v>1110</v>
      </c>
      <c r="Z96" s="17">
        <v>1445</v>
      </c>
      <c r="AA96" s="17">
        <v>95</v>
      </c>
      <c r="AB96" s="17">
        <v>180</v>
      </c>
      <c r="AC96" s="17">
        <v>0</v>
      </c>
    </row>
    <row r="97" spans="1:29" ht="12.75">
      <c r="A97" s="24" t="s">
        <v>116</v>
      </c>
      <c r="B97" s="17">
        <v>100325</v>
      </c>
      <c r="C97" s="17">
        <v>4645</v>
      </c>
      <c r="D97" s="17">
        <v>39960</v>
      </c>
      <c r="E97" s="17">
        <v>27620</v>
      </c>
      <c r="F97" s="17">
        <v>13470</v>
      </c>
      <c r="G97" s="17">
        <v>3640</v>
      </c>
      <c r="H97" s="17">
        <v>1600</v>
      </c>
      <c r="I97" s="17">
        <v>1670</v>
      </c>
      <c r="J97" s="17">
        <v>2480</v>
      </c>
      <c r="K97" s="17">
        <v>1265</v>
      </c>
      <c r="L97" s="17">
        <v>3070</v>
      </c>
      <c r="M97" s="17">
        <v>210</v>
      </c>
      <c r="N97" s="17">
        <v>690</v>
      </c>
      <c r="O97" s="17">
        <v>0</v>
      </c>
      <c r="P97" s="17">
        <v>153530</v>
      </c>
      <c r="Q97" s="17">
        <v>15040</v>
      </c>
      <c r="R97" s="17">
        <v>63135</v>
      </c>
      <c r="S97" s="17">
        <v>45035</v>
      </c>
      <c r="T97" s="17">
        <v>19020</v>
      </c>
      <c r="U97" s="17">
        <v>4770</v>
      </c>
      <c r="V97" s="17">
        <v>1075</v>
      </c>
      <c r="W97" s="17">
        <v>645</v>
      </c>
      <c r="X97" s="17">
        <v>2575</v>
      </c>
      <c r="Y97" s="17">
        <v>975</v>
      </c>
      <c r="Z97" s="17">
        <v>1050</v>
      </c>
      <c r="AA97" s="17">
        <v>15</v>
      </c>
      <c r="AB97" s="17">
        <v>190</v>
      </c>
      <c r="AC97" s="17">
        <v>0</v>
      </c>
    </row>
    <row r="98" spans="1:29" ht="12.75">
      <c r="A98" s="24" t="s">
        <v>117</v>
      </c>
      <c r="B98" s="17">
        <v>90735</v>
      </c>
      <c r="C98" s="17">
        <v>4885</v>
      </c>
      <c r="D98" s="17">
        <v>35340</v>
      </c>
      <c r="E98" s="17">
        <v>24740</v>
      </c>
      <c r="F98" s="17">
        <v>11950</v>
      </c>
      <c r="G98" s="17">
        <v>3610</v>
      </c>
      <c r="H98" s="17">
        <v>1260</v>
      </c>
      <c r="I98" s="17">
        <v>1655</v>
      </c>
      <c r="J98" s="17">
        <v>2190</v>
      </c>
      <c r="K98" s="17">
        <v>1330</v>
      </c>
      <c r="L98" s="17">
        <v>3060</v>
      </c>
      <c r="M98" s="17">
        <v>145</v>
      </c>
      <c r="N98" s="17">
        <v>575</v>
      </c>
      <c r="O98" s="17">
        <v>0</v>
      </c>
      <c r="P98" s="17">
        <v>137755</v>
      </c>
      <c r="Q98" s="17">
        <v>13340</v>
      </c>
      <c r="R98" s="17">
        <v>56495</v>
      </c>
      <c r="S98" s="17">
        <v>40555</v>
      </c>
      <c r="T98" s="17">
        <v>16250</v>
      </c>
      <c r="U98" s="17">
        <v>4460</v>
      </c>
      <c r="V98" s="17">
        <v>1060</v>
      </c>
      <c r="W98" s="17">
        <v>765</v>
      </c>
      <c r="X98" s="17">
        <v>2555</v>
      </c>
      <c r="Y98" s="17">
        <v>885</v>
      </c>
      <c r="Z98" s="17">
        <v>1160</v>
      </c>
      <c r="AA98" s="17">
        <v>100</v>
      </c>
      <c r="AB98" s="17">
        <v>130</v>
      </c>
      <c r="AC98" s="17">
        <v>0</v>
      </c>
    </row>
    <row r="99" spans="1:29" ht="12.75">
      <c r="A99" s="24" t="s">
        <v>118</v>
      </c>
      <c r="B99" s="17">
        <v>77685</v>
      </c>
      <c r="C99" s="17">
        <v>4040</v>
      </c>
      <c r="D99" s="17">
        <v>30505</v>
      </c>
      <c r="E99" s="17">
        <v>22230</v>
      </c>
      <c r="F99" s="17">
        <v>9690</v>
      </c>
      <c r="G99" s="17">
        <v>2850</v>
      </c>
      <c r="H99" s="17">
        <v>1020</v>
      </c>
      <c r="I99" s="17">
        <v>980</v>
      </c>
      <c r="J99" s="17">
        <v>2305</v>
      </c>
      <c r="K99" s="17">
        <v>975</v>
      </c>
      <c r="L99" s="17">
        <v>2500</v>
      </c>
      <c r="M99" s="17">
        <v>150</v>
      </c>
      <c r="N99" s="17">
        <v>440</v>
      </c>
      <c r="O99" s="17">
        <v>0</v>
      </c>
      <c r="P99" s="17">
        <v>125985</v>
      </c>
      <c r="Q99" s="17">
        <v>12215</v>
      </c>
      <c r="R99" s="17">
        <v>52005</v>
      </c>
      <c r="S99" s="17">
        <v>38115</v>
      </c>
      <c r="T99" s="17">
        <v>14530</v>
      </c>
      <c r="U99" s="17">
        <v>3565</v>
      </c>
      <c r="V99" s="17">
        <v>845</v>
      </c>
      <c r="W99" s="17">
        <v>560</v>
      </c>
      <c r="X99" s="17">
        <v>2045</v>
      </c>
      <c r="Y99" s="17">
        <v>625</v>
      </c>
      <c r="Z99" s="17">
        <v>1220</v>
      </c>
      <c r="AA99" s="17">
        <v>100</v>
      </c>
      <c r="AB99" s="17">
        <v>165</v>
      </c>
      <c r="AC99" s="17">
        <v>0</v>
      </c>
    </row>
    <row r="100" spans="1:29" ht="12.75">
      <c r="A100" s="24" t="s">
        <v>119</v>
      </c>
      <c r="B100" s="17">
        <v>67050</v>
      </c>
      <c r="C100" s="17">
        <v>2805</v>
      </c>
      <c r="D100" s="17">
        <v>26565</v>
      </c>
      <c r="E100" s="17">
        <v>19155</v>
      </c>
      <c r="F100" s="17">
        <v>8560</v>
      </c>
      <c r="G100" s="17">
        <v>2675</v>
      </c>
      <c r="H100" s="17">
        <v>1150</v>
      </c>
      <c r="I100" s="17">
        <v>1115</v>
      </c>
      <c r="J100" s="17">
        <v>1615</v>
      </c>
      <c r="K100" s="17">
        <v>735</v>
      </c>
      <c r="L100" s="17">
        <v>2015</v>
      </c>
      <c r="M100" s="17">
        <v>80</v>
      </c>
      <c r="N100" s="17">
        <v>585</v>
      </c>
      <c r="O100" s="17">
        <v>0</v>
      </c>
      <c r="P100" s="17">
        <v>113585</v>
      </c>
      <c r="Q100" s="17">
        <v>10540</v>
      </c>
      <c r="R100" s="17">
        <v>48110</v>
      </c>
      <c r="S100" s="17">
        <v>34130</v>
      </c>
      <c r="T100" s="17">
        <v>12580</v>
      </c>
      <c r="U100" s="17">
        <v>3215</v>
      </c>
      <c r="V100" s="17">
        <v>815</v>
      </c>
      <c r="W100" s="17">
        <v>335</v>
      </c>
      <c r="X100" s="17">
        <v>1745</v>
      </c>
      <c r="Y100" s="17">
        <v>765</v>
      </c>
      <c r="Z100" s="17">
        <v>1170</v>
      </c>
      <c r="AA100" s="17">
        <v>30</v>
      </c>
      <c r="AB100" s="17">
        <v>155</v>
      </c>
      <c r="AC100" s="17">
        <v>0</v>
      </c>
    </row>
    <row r="101" spans="1:29" ht="12.75">
      <c r="A101" s="24" t="s">
        <v>120</v>
      </c>
      <c r="B101" s="17">
        <v>56895</v>
      </c>
      <c r="C101" s="17">
        <v>2420</v>
      </c>
      <c r="D101" s="17">
        <v>22495</v>
      </c>
      <c r="E101" s="17">
        <v>16690</v>
      </c>
      <c r="F101" s="17">
        <v>7035</v>
      </c>
      <c r="G101" s="17">
        <v>2095</v>
      </c>
      <c r="H101" s="17">
        <v>840</v>
      </c>
      <c r="I101" s="17">
        <v>1025</v>
      </c>
      <c r="J101" s="17">
        <v>1280</v>
      </c>
      <c r="K101" s="17">
        <v>620</v>
      </c>
      <c r="L101" s="17">
        <v>1920</v>
      </c>
      <c r="M101" s="17">
        <v>55</v>
      </c>
      <c r="N101" s="17">
        <v>420</v>
      </c>
      <c r="O101" s="17">
        <v>0</v>
      </c>
      <c r="P101" s="17">
        <v>100990</v>
      </c>
      <c r="Q101" s="17">
        <v>9570</v>
      </c>
      <c r="R101" s="17">
        <v>42695</v>
      </c>
      <c r="S101" s="17">
        <v>29270</v>
      </c>
      <c r="T101" s="17">
        <v>11050</v>
      </c>
      <c r="U101" s="17">
        <v>3740</v>
      </c>
      <c r="V101" s="17">
        <v>700</v>
      </c>
      <c r="W101" s="17">
        <v>410</v>
      </c>
      <c r="X101" s="17">
        <v>1920</v>
      </c>
      <c r="Y101" s="17">
        <v>490</v>
      </c>
      <c r="Z101" s="17">
        <v>985</v>
      </c>
      <c r="AA101" s="17">
        <v>20</v>
      </c>
      <c r="AB101" s="17">
        <v>130</v>
      </c>
      <c r="AC101" s="17">
        <v>0</v>
      </c>
    </row>
    <row r="102" spans="1:29" ht="12.75">
      <c r="A102" s="24" t="s">
        <v>121</v>
      </c>
      <c r="B102" s="17">
        <v>48955</v>
      </c>
      <c r="C102" s="17">
        <v>2225</v>
      </c>
      <c r="D102" s="17">
        <v>19110</v>
      </c>
      <c r="E102" s="17">
        <v>14475</v>
      </c>
      <c r="F102" s="17">
        <v>6900</v>
      </c>
      <c r="G102" s="17">
        <v>1810</v>
      </c>
      <c r="H102" s="17">
        <v>560</v>
      </c>
      <c r="I102" s="17">
        <v>560</v>
      </c>
      <c r="J102" s="17">
        <v>950</v>
      </c>
      <c r="K102" s="17">
        <v>670</v>
      </c>
      <c r="L102" s="17">
        <v>1445</v>
      </c>
      <c r="M102" s="17">
        <v>60</v>
      </c>
      <c r="N102" s="17">
        <v>200</v>
      </c>
      <c r="O102" s="17">
        <v>0</v>
      </c>
      <c r="P102" s="17">
        <v>89295</v>
      </c>
      <c r="Q102" s="17">
        <v>8580</v>
      </c>
      <c r="R102" s="17">
        <v>37485</v>
      </c>
      <c r="S102" s="17">
        <v>26865</v>
      </c>
      <c r="T102" s="17">
        <v>9865</v>
      </c>
      <c r="U102" s="17">
        <v>2765</v>
      </c>
      <c r="V102" s="17">
        <v>590</v>
      </c>
      <c r="W102" s="17">
        <v>320</v>
      </c>
      <c r="X102" s="17">
        <v>1335</v>
      </c>
      <c r="Y102" s="17">
        <v>545</v>
      </c>
      <c r="Z102" s="17">
        <v>800</v>
      </c>
      <c r="AA102" s="17">
        <v>80</v>
      </c>
      <c r="AB102" s="17">
        <v>65</v>
      </c>
      <c r="AC102" s="17">
        <v>0</v>
      </c>
    </row>
    <row r="103" spans="1:29" ht="12.75">
      <c r="A103" s="24" t="s">
        <v>122</v>
      </c>
      <c r="B103" s="17">
        <v>38960</v>
      </c>
      <c r="C103" s="17">
        <v>1765</v>
      </c>
      <c r="D103" s="17">
        <v>14910</v>
      </c>
      <c r="E103" s="17">
        <v>11860</v>
      </c>
      <c r="F103" s="17">
        <v>4870</v>
      </c>
      <c r="G103" s="17">
        <v>1465</v>
      </c>
      <c r="H103" s="17">
        <v>430</v>
      </c>
      <c r="I103" s="17">
        <v>605</v>
      </c>
      <c r="J103" s="17">
        <v>875</v>
      </c>
      <c r="K103" s="17">
        <v>500</v>
      </c>
      <c r="L103" s="17">
        <v>1305</v>
      </c>
      <c r="M103" s="17">
        <v>25</v>
      </c>
      <c r="N103" s="17">
        <v>345</v>
      </c>
      <c r="O103" s="17">
        <v>0</v>
      </c>
      <c r="P103" s="17">
        <v>77995</v>
      </c>
      <c r="Q103" s="17">
        <v>7560</v>
      </c>
      <c r="R103" s="17">
        <v>32080</v>
      </c>
      <c r="S103" s="17">
        <v>23605</v>
      </c>
      <c r="T103" s="17">
        <v>9155</v>
      </c>
      <c r="U103" s="17">
        <v>2565</v>
      </c>
      <c r="V103" s="17">
        <v>455</v>
      </c>
      <c r="W103" s="17">
        <v>360</v>
      </c>
      <c r="X103" s="17">
        <v>945</v>
      </c>
      <c r="Y103" s="17">
        <v>455</v>
      </c>
      <c r="Z103" s="17">
        <v>705</v>
      </c>
      <c r="AA103" s="17">
        <v>40</v>
      </c>
      <c r="AB103" s="17">
        <v>60</v>
      </c>
      <c r="AC103" s="17">
        <v>0</v>
      </c>
    </row>
    <row r="104" spans="1:29" ht="12.75">
      <c r="A104" s="24" t="s">
        <v>123</v>
      </c>
      <c r="B104" s="17">
        <v>32615</v>
      </c>
      <c r="C104" s="17">
        <v>1830</v>
      </c>
      <c r="D104" s="17">
        <v>12930</v>
      </c>
      <c r="E104" s="17">
        <v>8845</v>
      </c>
      <c r="F104" s="17">
        <v>4605</v>
      </c>
      <c r="G104" s="17">
        <v>1290</v>
      </c>
      <c r="H104" s="17">
        <v>470</v>
      </c>
      <c r="I104" s="17">
        <v>500</v>
      </c>
      <c r="J104" s="17">
        <v>805</v>
      </c>
      <c r="K104" s="17">
        <v>435</v>
      </c>
      <c r="L104" s="17">
        <v>750</v>
      </c>
      <c r="M104" s="17">
        <v>45</v>
      </c>
      <c r="N104" s="17">
        <v>110</v>
      </c>
      <c r="O104" s="17">
        <v>0</v>
      </c>
      <c r="P104" s="17">
        <v>66400</v>
      </c>
      <c r="Q104" s="17">
        <v>6610</v>
      </c>
      <c r="R104" s="17">
        <v>27525</v>
      </c>
      <c r="S104" s="17">
        <v>20160</v>
      </c>
      <c r="T104" s="17">
        <v>7370</v>
      </c>
      <c r="U104" s="17">
        <v>2145</v>
      </c>
      <c r="V104" s="17">
        <v>395</v>
      </c>
      <c r="W104" s="17">
        <v>310</v>
      </c>
      <c r="X104" s="17">
        <v>1005</v>
      </c>
      <c r="Y104" s="17">
        <v>290</v>
      </c>
      <c r="Z104" s="17">
        <v>480</v>
      </c>
      <c r="AA104" s="17">
        <v>100</v>
      </c>
      <c r="AB104" s="17">
        <v>20</v>
      </c>
      <c r="AC104" s="17">
        <v>0</v>
      </c>
    </row>
    <row r="105" spans="1:29" ht="12.75">
      <c r="A105" s="24" t="s">
        <v>124</v>
      </c>
      <c r="B105" s="17">
        <v>25175</v>
      </c>
      <c r="C105" s="17">
        <v>1145</v>
      </c>
      <c r="D105" s="17">
        <v>9660</v>
      </c>
      <c r="E105" s="17">
        <v>7400</v>
      </c>
      <c r="F105" s="17">
        <v>3445</v>
      </c>
      <c r="G105" s="17">
        <v>905</v>
      </c>
      <c r="H105" s="17">
        <v>360</v>
      </c>
      <c r="I105" s="17">
        <v>370</v>
      </c>
      <c r="J105" s="17">
        <v>500</v>
      </c>
      <c r="K105" s="17">
        <v>285</v>
      </c>
      <c r="L105" s="17">
        <v>880</v>
      </c>
      <c r="M105" s="17">
        <v>30</v>
      </c>
      <c r="N105" s="17">
        <v>195</v>
      </c>
      <c r="O105" s="17">
        <v>0</v>
      </c>
      <c r="P105" s="17">
        <v>51735</v>
      </c>
      <c r="Q105" s="17">
        <v>5040</v>
      </c>
      <c r="R105" s="17">
        <v>21055</v>
      </c>
      <c r="S105" s="17">
        <v>15420</v>
      </c>
      <c r="T105" s="17">
        <v>6105</v>
      </c>
      <c r="U105" s="17">
        <v>1880</v>
      </c>
      <c r="V105" s="17">
        <v>265</v>
      </c>
      <c r="W105" s="17">
        <v>255</v>
      </c>
      <c r="X105" s="17">
        <v>870</v>
      </c>
      <c r="Y105" s="17">
        <v>225</v>
      </c>
      <c r="Z105" s="17">
        <v>535</v>
      </c>
      <c r="AA105" s="17">
        <v>40</v>
      </c>
      <c r="AB105" s="17">
        <v>45</v>
      </c>
      <c r="AC105" s="17">
        <v>0</v>
      </c>
    </row>
    <row r="106" spans="1:29" ht="12.75">
      <c r="A106" s="24" t="s">
        <v>125</v>
      </c>
      <c r="B106" s="17">
        <v>18230</v>
      </c>
      <c r="C106" s="17">
        <v>920</v>
      </c>
      <c r="D106" s="17">
        <v>7405</v>
      </c>
      <c r="E106" s="17">
        <v>4795</v>
      </c>
      <c r="F106" s="17">
        <v>2515</v>
      </c>
      <c r="G106" s="17">
        <v>870</v>
      </c>
      <c r="H106" s="17">
        <v>365</v>
      </c>
      <c r="I106" s="17">
        <v>265</v>
      </c>
      <c r="J106" s="17">
        <v>270</v>
      </c>
      <c r="K106" s="17">
        <v>225</v>
      </c>
      <c r="L106" s="17">
        <v>470</v>
      </c>
      <c r="M106" s="17">
        <v>50</v>
      </c>
      <c r="N106" s="17">
        <v>80</v>
      </c>
      <c r="O106" s="17">
        <v>0</v>
      </c>
      <c r="P106" s="17">
        <v>42810</v>
      </c>
      <c r="Q106" s="17">
        <v>4730</v>
      </c>
      <c r="R106" s="17">
        <v>18135</v>
      </c>
      <c r="S106" s="17">
        <v>11845</v>
      </c>
      <c r="T106" s="17">
        <v>4870</v>
      </c>
      <c r="U106" s="17">
        <v>1440</v>
      </c>
      <c r="V106" s="17">
        <v>270</v>
      </c>
      <c r="W106" s="17">
        <v>160</v>
      </c>
      <c r="X106" s="17">
        <v>665</v>
      </c>
      <c r="Y106" s="17">
        <v>240</v>
      </c>
      <c r="Z106" s="17">
        <v>405</v>
      </c>
      <c r="AA106" s="17">
        <v>5</v>
      </c>
      <c r="AB106" s="17">
        <v>45</v>
      </c>
      <c r="AC106" s="17">
        <v>0</v>
      </c>
    </row>
    <row r="107" spans="1:29" ht="12.75">
      <c r="A107" s="24" t="s">
        <v>126</v>
      </c>
      <c r="B107" s="17">
        <v>12635</v>
      </c>
      <c r="C107" s="17">
        <v>505</v>
      </c>
      <c r="D107" s="17">
        <v>4890</v>
      </c>
      <c r="E107" s="17">
        <v>3555</v>
      </c>
      <c r="F107" s="17">
        <v>1630</v>
      </c>
      <c r="G107" s="17">
        <v>615</v>
      </c>
      <c r="H107" s="17">
        <v>270</v>
      </c>
      <c r="I107" s="17">
        <v>190</v>
      </c>
      <c r="J107" s="17">
        <v>435</v>
      </c>
      <c r="K107" s="17">
        <v>125</v>
      </c>
      <c r="L107" s="17">
        <v>295</v>
      </c>
      <c r="M107" s="17">
        <v>25</v>
      </c>
      <c r="N107" s="17">
        <v>105</v>
      </c>
      <c r="O107" s="17">
        <v>0</v>
      </c>
      <c r="P107" s="17">
        <v>30210</v>
      </c>
      <c r="Q107" s="17">
        <v>2890</v>
      </c>
      <c r="R107" s="17">
        <v>12760</v>
      </c>
      <c r="S107" s="17">
        <v>8815</v>
      </c>
      <c r="T107" s="17">
        <v>3240</v>
      </c>
      <c r="U107" s="17">
        <v>1025</v>
      </c>
      <c r="V107" s="17">
        <v>290</v>
      </c>
      <c r="W107" s="17">
        <v>260</v>
      </c>
      <c r="X107" s="17">
        <v>540</v>
      </c>
      <c r="Y107" s="17">
        <v>165</v>
      </c>
      <c r="Z107" s="17">
        <v>130</v>
      </c>
      <c r="AA107" s="17">
        <v>75</v>
      </c>
      <c r="AB107" s="17">
        <v>25</v>
      </c>
      <c r="AC107" s="17">
        <v>0</v>
      </c>
    </row>
    <row r="108" spans="1:29" ht="12.75">
      <c r="A108" s="24" t="s">
        <v>127</v>
      </c>
      <c r="B108" s="17">
        <v>9355</v>
      </c>
      <c r="C108" s="17">
        <v>445</v>
      </c>
      <c r="D108" s="17">
        <v>3735</v>
      </c>
      <c r="E108" s="17">
        <v>2330</v>
      </c>
      <c r="F108" s="17">
        <v>1395</v>
      </c>
      <c r="G108" s="17">
        <v>335</v>
      </c>
      <c r="H108" s="17">
        <v>290</v>
      </c>
      <c r="I108" s="17">
        <v>160</v>
      </c>
      <c r="J108" s="17">
        <v>180</v>
      </c>
      <c r="K108" s="17">
        <v>160</v>
      </c>
      <c r="L108" s="17">
        <v>255</v>
      </c>
      <c r="M108" s="17">
        <v>25</v>
      </c>
      <c r="N108" s="17">
        <v>40</v>
      </c>
      <c r="O108" s="17">
        <v>0</v>
      </c>
      <c r="P108" s="17">
        <v>23780</v>
      </c>
      <c r="Q108" s="17">
        <v>2770</v>
      </c>
      <c r="R108" s="17">
        <v>10415</v>
      </c>
      <c r="S108" s="17">
        <v>6335</v>
      </c>
      <c r="T108" s="17">
        <v>2340</v>
      </c>
      <c r="U108" s="17">
        <v>690</v>
      </c>
      <c r="V108" s="17">
        <v>170</v>
      </c>
      <c r="W108" s="17">
        <v>195</v>
      </c>
      <c r="X108" s="17">
        <v>420</v>
      </c>
      <c r="Y108" s="17">
        <v>180</v>
      </c>
      <c r="Z108" s="17">
        <v>215</v>
      </c>
      <c r="AA108" s="17">
        <v>30</v>
      </c>
      <c r="AB108" s="17">
        <v>20</v>
      </c>
      <c r="AC108" s="17">
        <v>0</v>
      </c>
    </row>
    <row r="109" spans="1:29" ht="12.75">
      <c r="A109" s="24" t="s">
        <v>128</v>
      </c>
      <c r="B109" s="17">
        <v>7075</v>
      </c>
      <c r="C109" s="17">
        <v>220</v>
      </c>
      <c r="D109" s="17">
        <v>2555</v>
      </c>
      <c r="E109" s="17">
        <v>1925</v>
      </c>
      <c r="F109" s="17">
        <v>950</v>
      </c>
      <c r="G109" s="17">
        <v>310</v>
      </c>
      <c r="H109" s="17">
        <v>235</v>
      </c>
      <c r="I109" s="17">
        <v>190</v>
      </c>
      <c r="J109" s="17">
        <v>265</v>
      </c>
      <c r="K109" s="17">
        <v>130</v>
      </c>
      <c r="L109" s="17">
        <v>220</v>
      </c>
      <c r="M109" s="17">
        <v>10</v>
      </c>
      <c r="N109" s="17">
        <v>75</v>
      </c>
      <c r="O109" s="17">
        <v>0</v>
      </c>
      <c r="P109" s="17">
        <v>18475</v>
      </c>
      <c r="Q109" s="17">
        <v>2045</v>
      </c>
      <c r="R109" s="17">
        <v>8155</v>
      </c>
      <c r="S109" s="17">
        <v>4900</v>
      </c>
      <c r="T109" s="17">
        <v>1905</v>
      </c>
      <c r="U109" s="17">
        <v>330</v>
      </c>
      <c r="V109" s="17">
        <v>115</v>
      </c>
      <c r="W109" s="17">
        <v>190</v>
      </c>
      <c r="X109" s="17">
        <v>505</v>
      </c>
      <c r="Y109" s="17">
        <v>125</v>
      </c>
      <c r="Z109" s="17">
        <v>175</v>
      </c>
      <c r="AA109" s="17">
        <v>5</v>
      </c>
      <c r="AB109" s="17">
        <v>25</v>
      </c>
      <c r="AC109" s="17">
        <v>0</v>
      </c>
    </row>
    <row r="110" spans="1:29" ht="12.75">
      <c r="A110" s="24" t="s">
        <v>129</v>
      </c>
      <c r="B110" s="17">
        <v>5800</v>
      </c>
      <c r="C110" s="17">
        <v>510</v>
      </c>
      <c r="D110" s="17">
        <v>2020</v>
      </c>
      <c r="E110" s="17">
        <v>1465</v>
      </c>
      <c r="F110" s="17">
        <v>695</v>
      </c>
      <c r="G110" s="17">
        <v>275</v>
      </c>
      <c r="H110" s="17">
        <v>145</v>
      </c>
      <c r="I110" s="17">
        <v>130</v>
      </c>
      <c r="J110" s="17">
        <v>135</v>
      </c>
      <c r="K110" s="17">
        <v>95</v>
      </c>
      <c r="L110" s="17">
        <v>250</v>
      </c>
      <c r="M110" s="17">
        <v>0</v>
      </c>
      <c r="N110" s="17">
        <v>80</v>
      </c>
      <c r="O110" s="17">
        <v>0</v>
      </c>
      <c r="P110" s="17">
        <v>13965</v>
      </c>
      <c r="Q110" s="17">
        <v>1840</v>
      </c>
      <c r="R110" s="17">
        <v>5725</v>
      </c>
      <c r="S110" s="17">
        <v>3535</v>
      </c>
      <c r="T110" s="17">
        <v>1550</v>
      </c>
      <c r="U110" s="17">
        <v>490</v>
      </c>
      <c r="V110" s="17">
        <v>110</v>
      </c>
      <c r="W110" s="17">
        <v>60</v>
      </c>
      <c r="X110" s="17">
        <v>425</v>
      </c>
      <c r="Y110" s="17">
        <v>130</v>
      </c>
      <c r="Z110" s="17">
        <v>105</v>
      </c>
      <c r="AA110" s="17">
        <v>0</v>
      </c>
      <c r="AB110" s="17">
        <v>0</v>
      </c>
      <c r="AC110" s="17">
        <v>0</v>
      </c>
    </row>
    <row r="111" spans="1:29" ht="12.75">
      <c r="A111" s="24" t="s">
        <v>130</v>
      </c>
      <c r="B111" s="17">
        <v>3655</v>
      </c>
      <c r="C111" s="17">
        <v>110</v>
      </c>
      <c r="D111" s="17">
        <v>1200</v>
      </c>
      <c r="E111" s="17">
        <v>1010</v>
      </c>
      <c r="F111" s="17">
        <v>590</v>
      </c>
      <c r="G111" s="17">
        <v>160</v>
      </c>
      <c r="H111" s="17">
        <v>65</v>
      </c>
      <c r="I111" s="17">
        <v>100</v>
      </c>
      <c r="J111" s="17">
        <v>210</v>
      </c>
      <c r="K111" s="17">
        <v>70</v>
      </c>
      <c r="L111" s="17">
        <v>80</v>
      </c>
      <c r="M111" s="17">
        <v>0</v>
      </c>
      <c r="N111" s="17">
        <v>60</v>
      </c>
      <c r="O111" s="17">
        <v>0</v>
      </c>
      <c r="P111" s="17">
        <v>11925</v>
      </c>
      <c r="Q111" s="17">
        <v>1440</v>
      </c>
      <c r="R111" s="17">
        <v>4935</v>
      </c>
      <c r="S111" s="17">
        <v>2925</v>
      </c>
      <c r="T111" s="17">
        <v>1475</v>
      </c>
      <c r="U111" s="17">
        <v>380</v>
      </c>
      <c r="V111" s="17">
        <v>105</v>
      </c>
      <c r="W111" s="17">
        <v>85</v>
      </c>
      <c r="X111" s="17">
        <v>325</v>
      </c>
      <c r="Y111" s="17">
        <v>95</v>
      </c>
      <c r="Z111" s="17">
        <v>110</v>
      </c>
      <c r="AA111" s="17">
        <v>50</v>
      </c>
      <c r="AB111" s="17">
        <v>0</v>
      </c>
      <c r="AC111" s="17">
        <v>0</v>
      </c>
    </row>
    <row r="112" spans="1:29" ht="12.75">
      <c r="A112" s="24" t="s">
        <v>131</v>
      </c>
      <c r="B112" s="17">
        <v>2815</v>
      </c>
      <c r="C112" s="17">
        <v>105</v>
      </c>
      <c r="D112" s="17">
        <v>950</v>
      </c>
      <c r="E112" s="17">
        <v>665</v>
      </c>
      <c r="F112" s="17">
        <v>460</v>
      </c>
      <c r="G112" s="17">
        <v>175</v>
      </c>
      <c r="H112" s="17">
        <v>60</v>
      </c>
      <c r="I112" s="17">
        <v>95</v>
      </c>
      <c r="J112" s="17">
        <v>140</v>
      </c>
      <c r="K112" s="17">
        <v>35</v>
      </c>
      <c r="L112" s="17">
        <v>115</v>
      </c>
      <c r="M112" s="17">
        <v>10</v>
      </c>
      <c r="N112" s="17">
        <v>10</v>
      </c>
      <c r="O112" s="17">
        <v>0</v>
      </c>
      <c r="P112" s="17">
        <v>8320</v>
      </c>
      <c r="Q112" s="17">
        <v>855</v>
      </c>
      <c r="R112" s="17">
        <v>3460</v>
      </c>
      <c r="S112" s="17">
        <v>2185</v>
      </c>
      <c r="T112" s="17">
        <v>875</v>
      </c>
      <c r="U112" s="17">
        <v>320</v>
      </c>
      <c r="V112" s="17">
        <v>105</v>
      </c>
      <c r="W112" s="17">
        <v>90</v>
      </c>
      <c r="X112" s="17">
        <v>280</v>
      </c>
      <c r="Y112" s="17">
        <v>50</v>
      </c>
      <c r="Z112" s="17">
        <v>90</v>
      </c>
      <c r="AA112" s="17">
        <v>0</v>
      </c>
      <c r="AB112" s="17">
        <v>0</v>
      </c>
      <c r="AC112" s="17">
        <v>0</v>
      </c>
    </row>
    <row r="113" spans="1:29" ht="12.75">
      <c r="A113" s="24" t="s">
        <v>132</v>
      </c>
      <c r="B113" s="17">
        <v>1930</v>
      </c>
      <c r="C113" s="17">
        <v>145</v>
      </c>
      <c r="D113" s="17">
        <v>590</v>
      </c>
      <c r="E113" s="17">
        <v>355</v>
      </c>
      <c r="F113" s="17">
        <v>375</v>
      </c>
      <c r="G113" s="17">
        <v>80</v>
      </c>
      <c r="H113" s="17">
        <v>60</v>
      </c>
      <c r="I113" s="17">
        <v>40</v>
      </c>
      <c r="J113" s="17">
        <v>65</v>
      </c>
      <c r="K113" s="17">
        <v>45</v>
      </c>
      <c r="L113" s="17">
        <v>130</v>
      </c>
      <c r="M113" s="17">
        <v>25</v>
      </c>
      <c r="N113" s="17">
        <v>10</v>
      </c>
      <c r="O113" s="17">
        <v>0</v>
      </c>
      <c r="P113" s="17">
        <v>5690</v>
      </c>
      <c r="Q113" s="17">
        <v>680</v>
      </c>
      <c r="R113" s="17">
        <v>2050</v>
      </c>
      <c r="S113" s="17">
        <v>1530</v>
      </c>
      <c r="T113" s="17">
        <v>630</v>
      </c>
      <c r="U113" s="17">
        <v>300</v>
      </c>
      <c r="V113" s="17">
        <v>5</v>
      </c>
      <c r="W113" s="17">
        <v>75</v>
      </c>
      <c r="X113" s="17">
        <v>260</v>
      </c>
      <c r="Y113" s="17">
        <v>65</v>
      </c>
      <c r="Z113" s="17">
        <v>80</v>
      </c>
      <c r="AA113" s="17">
        <v>10</v>
      </c>
      <c r="AB113" s="17">
        <v>0</v>
      </c>
      <c r="AC113" s="17">
        <v>0</v>
      </c>
    </row>
    <row r="114" spans="1:29" ht="12.75">
      <c r="A114" s="24" t="s">
        <v>133</v>
      </c>
      <c r="B114" s="17">
        <v>875</v>
      </c>
      <c r="C114" s="17">
        <v>85</v>
      </c>
      <c r="D114" s="17">
        <v>420</v>
      </c>
      <c r="E114" s="17">
        <v>155</v>
      </c>
      <c r="F114" s="17">
        <v>40</v>
      </c>
      <c r="G114" s="17">
        <v>35</v>
      </c>
      <c r="H114" s="17">
        <v>10</v>
      </c>
      <c r="I114" s="17">
        <v>15</v>
      </c>
      <c r="J114" s="17">
        <v>80</v>
      </c>
      <c r="K114" s="17">
        <v>10</v>
      </c>
      <c r="L114" s="17">
        <v>20</v>
      </c>
      <c r="M114" s="17">
        <v>0</v>
      </c>
      <c r="N114" s="17">
        <v>0</v>
      </c>
      <c r="O114" s="17">
        <v>0</v>
      </c>
      <c r="P114" s="17">
        <v>2850</v>
      </c>
      <c r="Q114" s="17">
        <v>425</v>
      </c>
      <c r="R114" s="17">
        <v>1365</v>
      </c>
      <c r="S114" s="17">
        <v>700</v>
      </c>
      <c r="T114" s="17">
        <v>200</v>
      </c>
      <c r="U114" s="17">
        <v>60</v>
      </c>
      <c r="V114" s="17">
        <v>10</v>
      </c>
      <c r="W114" s="17">
        <v>0</v>
      </c>
      <c r="X114" s="17">
        <v>40</v>
      </c>
      <c r="Y114" s="17">
        <v>5</v>
      </c>
      <c r="Z114" s="17">
        <v>35</v>
      </c>
      <c r="AA114" s="17">
        <v>0</v>
      </c>
      <c r="AB114" s="17">
        <v>0</v>
      </c>
      <c r="AC114" s="17">
        <v>0</v>
      </c>
    </row>
    <row r="115" spans="1:29" ht="12.75">
      <c r="A115" s="24" t="s">
        <v>134</v>
      </c>
      <c r="B115" s="17">
        <v>1240</v>
      </c>
      <c r="C115" s="17">
        <v>40</v>
      </c>
      <c r="D115" s="17">
        <v>470</v>
      </c>
      <c r="E115" s="17">
        <v>325</v>
      </c>
      <c r="F115" s="17">
        <v>140</v>
      </c>
      <c r="G115" s="17">
        <v>110</v>
      </c>
      <c r="H115" s="17">
        <v>15</v>
      </c>
      <c r="I115" s="17">
        <v>10</v>
      </c>
      <c r="J115" s="17">
        <v>30</v>
      </c>
      <c r="K115" s="17">
        <v>35</v>
      </c>
      <c r="L115" s="17">
        <v>30</v>
      </c>
      <c r="M115" s="17">
        <v>0</v>
      </c>
      <c r="N115" s="17">
        <v>0</v>
      </c>
      <c r="O115" s="17">
        <v>0</v>
      </c>
      <c r="P115" s="17">
        <v>5265</v>
      </c>
      <c r="Q115" s="17">
        <v>625</v>
      </c>
      <c r="R115" s="17">
        <v>2395</v>
      </c>
      <c r="S115" s="17">
        <v>1500</v>
      </c>
      <c r="T115" s="17">
        <v>485</v>
      </c>
      <c r="U115" s="17">
        <v>135</v>
      </c>
      <c r="V115" s="17">
        <v>25</v>
      </c>
      <c r="W115" s="17">
        <v>0</v>
      </c>
      <c r="X115" s="17">
        <v>55</v>
      </c>
      <c r="Y115" s="17">
        <v>25</v>
      </c>
      <c r="Z115" s="17">
        <v>10</v>
      </c>
      <c r="AA115" s="17">
        <v>10</v>
      </c>
      <c r="AB115" s="17">
        <v>0</v>
      </c>
      <c r="AC115" s="17">
        <v>0</v>
      </c>
    </row>
  </sheetData>
  <sheetProtection/>
  <mergeCells count="2">
    <mergeCell ref="B11:O11"/>
    <mergeCell ref="P11:AC11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3:M108"/>
  <sheetViews>
    <sheetView zoomScalePageLayoutView="0" workbookViewId="0" topLeftCell="A1">
      <selection activeCell="I5" sqref="I5:J105"/>
    </sheetView>
  </sheetViews>
  <sheetFormatPr defaultColWidth="11.421875" defaultRowHeight="12.75"/>
  <cols>
    <col min="1" max="2" width="11.421875" style="17" customWidth="1"/>
    <col min="3" max="3" width="16.57421875" style="17" bestFit="1" customWidth="1"/>
    <col min="4" max="4" width="19.00390625" style="17" bestFit="1" customWidth="1"/>
    <col min="5" max="5" width="16.57421875" style="17" bestFit="1" customWidth="1"/>
    <col min="6" max="8" width="11.421875" style="17" customWidth="1"/>
    <col min="9" max="9" width="16.57421875" style="17" bestFit="1" customWidth="1"/>
    <col min="10" max="10" width="19.00390625" style="17" bestFit="1" customWidth="1"/>
    <col min="11" max="11" width="16.57421875" style="17" bestFit="1" customWidth="1"/>
    <col min="12" max="16384" width="11.421875" style="17" customWidth="1"/>
  </cols>
  <sheetData>
    <row r="3" spans="1:8" ht="12.75">
      <c r="A3" s="27" t="s">
        <v>135</v>
      </c>
      <c r="H3" s="27" t="s">
        <v>140</v>
      </c>
    </row>
    <row r="4" spans="1:13" ht="12.75">
      <c r="A4" s="27" t="s">
        <v>136</v>
      </c>
      <c r="B4" s="28" t="s">
        <v>138</v>
      </c>
      <c r="C4" s="15" t="s">
        <v>200</v>
      </c>
      <c r="D4" s="15" t="s">
        <v>201</v>
      </c>
      <c r="E4" s="15" t="s">
        <v>205</v>
      </c>
      <c r="F4" s="27" t="s">
        <v>139</v>
      </c>
      <c r="G4" s="27" t="s">
        <v>15</v>
      </c>
      <c r="H4" s="28" t="s">
        <v>138</v>
      </c>
      <c r="I4" s="15" t="s">
        <v>200</v>
      </c>
      <c r="J4" s="15" t="s">
        <v>201</v>
      </c>
      <c r="K4" s="15" t="s">
        <v>205</v>
      </c>
      <c r="L4" s="27" t="s">
        <v>139</v>
      </c>
      <c r="M4" s="27" t="s">
        <v>15</v>
      </c>
    </row>
    <row r="5" spans="1:13" ht="12.75">
      <c r="A5" s="17">
        <v>0</v>
      </c>
      <c r="B5" s="17">
        <f>(-1)*'2011 1-1 estudios detallados'!C15</f>
        <v>0</v>
      </c>
      <c r="C5" s="17">
        <f>(-1)*(SUM('2011 1-1 estudios detallados'!D15:E15))</f>
        <v>0</v>
      </c>
      <c r="D5" s="17">
        <f>(-1)*(SUM('2011 1-1 estudios detallados'!F15:I15))</f>
        <v>0</v>
      </c>
      <c r="E5" s="17">
        <f>(-1)*(SUM('2011 1-1 estudios detallados'!J15:N15))</f>
        <v>0</v>
      </c>
      <c r="F5" s="17">
        <f>(-1)*('2011 1-1 estudios detallados'!O15)</f>
        <v>-248130</v>
      </c>
      <c r="G5" s="17">
        <f>SUM(B5:F5)</f>
        <v>-248130</v>
      </c>
      <c r="H5" s="17">
        <f>'2011 1-1 estudios detallados'!Q15</f>
        <v>0</v>
      </c>
      <c r="I5" s="17">
        <f>SUM('2011 1-1 estudios detallados'!R15:S15)</f>
        <v>0</v>
      </c>
      <c r="J5" s="17">
        <f>SUM('2011 1-1 estudios detallados'!T15:W15)</f>
        <v>0</v>
      </c>
      <c r="K5" s="17">
        <f>SUM('2011 1-1 estudios detallados'!X15:AB15)</f>
        <v>0</v>
      </c>
      <c r="L5" s="17">
        <f>'2011 1-1 estudios detallados'!AC15</f>
        <v>230530</v>
      </c>
      <c r="M5" s="17">
        <f>SUM(H5:L5)</f>
        <v>230530</v>
      </c>
    </row>
    <row r="6" spans="1:13" ht="12.75">
      <c r="A6" s="17">
        <v>1</v>
      </c>
      <c r="B6" s="17">
        <f>(-1)*'2011 1-1 estudios detallados'!C16</f>
        <v>0</v>
      </c>
      <c r="C6" s="17">
        <f>(-1)*(SUM('2011 1-1 estudios detallados'!D16:E16))</f>
        <v>0</v>
      </c>
      <c r="D6" s="17">
        <f>(-1)*(SUM('2011 1-1 estudios detallados'!F16:I16))</f>
        <v>0</v>
      </c>
      <c r="E6" s="17">
        <f>(-1)*(SUM('2011 1-1 estudios detallados'!J16:N16))</f>
        <v>0</v>
      </c>
      <c r="F6" s="17">
        <f>(-1)*('2011 1-1 estudios detallados'!O16)</f>
        <v>-248225</v>
      </c>
      <c r="G6" s="17">
        <f aca="true" t="shared" si="0" ref="G6:G69">SUM(B6:F6)</f>
        <v>-248225</v>
      </c>
      <c r="H6" s="17">
        <f>'2011 1-1 estudios detallados'!Q16</f>
        <v>0</v>
      </c>
      <c r="I6" s="17">
        <f>SUM('2011 1-1 estudios detallados'!R16:S16)</f>
        <v>0</v>
      </c>
      <c r="J6" s="17">
        <f>SUM('2011 1-1 estudios detallados'!T16:W16)</f>
        <v>0</v>
      </c>
      <c r="K6" s="17">
        <f>SUM('2011 1-1 estudios detallados'!X16:AB16)</f>
        <v>0</v>
      </c>
      <c r="L6" s="17">
        <f>'2011 1-1 estudios detallados'!AC16</f>
        <v>234410</v>
      </c>
      <c r="M6" s="17">
        <f aca="true" t="shared" si="1" ref="M6:M69">SUM(H6:L6)</f>
        <v>234410</v>
      </c>
    </row>
    <row r="7" spans="1:13" ht="12.75">
      <c r="A7" s="17">
        <v>2</v>
      </c>
      <c r="B7" s="17">
        <f>(-1)*'2011 1-1 estudios detallados'!C17</f>
        <v>0</v>
      </c>
      <c r="C7" s="17">
        <f>(-1)*(SUM('2011 1-1 estudios detallados'!D17:E17))</f>
        <v>0</v>
      </c>
      <c r="D7" s="17">
        <f>(-1)*(SUM('2011 1-1 estudios detallados'!F17:I17))</f>
        <v>0</v>
      </c>
      <c r="E7" s="17">
        <f>(-1)*(SUM('2011 1-1 estudios detallados'!J17:N17))</f>
        <v>0</v>
      </c>
      <c r="F7" s="17">
        <f>(-1)*('2011 1-1 estudios detallados'!O17)</f>
        <v>-261675</v>
      </c>
      <c r="G7" s="17">
        <f t="shared" si="0"/>
        <v>-261675</v>
      </c>
      <c r="H7" s="17">
        <f>'2011 1-1 estudios detallados'!Q17</f>
        <v>0</v>
      </c>
      <c r="I7" s="17">
        <f>SUM('2011 1-1 estudios detallados'!R17:S17)</f>
        <v>0</v>
      </c>
      <c r="J7" s="17">
        <f>SUM('2011 1-1 estudios detallados'!T17:W17)</f>
        <v>0</v>
      </c>
      <c r="K7" s="17">
        <f>SUM('2011 1-1 estudios detallados'!X17:AB17)</f>
        <v>0</v>
      </c>
      <c r="L7" s="17">
        <f>'2011 1-1 estudios detallados'!AC17</f>
        <v>243590</v>
      </c>
      <c r="M7" s="17">
        <f t="shared" si="1"/>
        <v>243590</v>
      </c>
    </row>
    <row r="8" spans="1:13" ht="12.75">
      <c r="A8" s="17">
        <v>3</v>
      </c>
      <c r="B8" s="17">
        <f>(-1)*'2011 1-1 estudios detallados'!C18</f>
        <v>0</v>
      </c>
      <c r="C8" s="17">
        <f>(-1)*(SUM('2011 1-1 estudios detallados'!D18:E18))</f>
        <v>0</v>
      </c>
      <c r="D8" s="17">
        <f>(-1)*(SUM('2011 1-1 estudios detallados'!F18:I18))</f>
        <v>0</v>
      </c>
      <c r="E8" s="17">
        <f>(-1)*(SUM('2011 1-1 estudios detallados'!J18:N18))</f>
        <v>0</v>
      </c>
      <c r="F8" s="17">
        <f>(-1)*('2011 1-1 estudios detallados'!O18)</f>
        <v>-266830</v>
      </c>
      <c r="G8" s="17">
        <f t="shared" si="0"/>
        <v>-266830</v>
      </c>
      <c r="H8" s="17">
        <f>'2011 1-1 estudios detallados'!Q18</f>
        <v>0</v>
      </c>
      <c r="I8" s="17">
        <f>SUM('2011 1-1 estudios detallados'!R18:S18)</f>
        <v>0</v>
      </c>
      <c r="J8" s="17">
        <f>SUM('2011 1-1 estudios detallados'!T18:W18)</f>
        <v>0</v>
      </c>
      <c r="K8" s="17">
        <f>SUM('2011 1-1 estudios detallados'!X18:AB18)</f>
        <v>0</v>
      </c>
      <c r="L8" s="17">
        <f>'2011 1-1 estudios detallados'!AC18</f>
        <v>248650</v>
      </c>
      <c r="M8" s="17">
        <f t="shared" si="1"/>
        <v>248650</v>
      </c>
    </row>
    <row r="9" spans="1:13" ht="12.75">
      <c r="A9" s="17">
        <v>4</v>
      </c>
      <c r="B9" s="17">
        <f>(-1)*'2011 1-1 estudios detallados'!C19</f>
        <v>0</v>
      </c>
      <c r="C9" s="17">
        <f>(-1)*(SUM('2011 1-1 estudios detallados'!D19:E19))</f>
        <v>0</v>
      </c>
      <c r="D9" s="17">
        <f>(-1)*(SUM('2011 1-1 estudios detallados'!F19:I19))</f>
        <v>0</v>
      </c>
      <c r="E9" s="17">
        <f>(-1)*(SUM('2011 1-1 estudios detallados'!J19:N19))</f>
        <v>0</v>
      </c>
      <c r="F9" s="17">
        <f>(-1)*('2011 1-1 estudios detallados'!O19)</f>
        <v>-256285</v>
      </c>
      <c r="G9" s="17">
        <f t="shared" si="0"/>
        <v>-256285</v>
      </c>
      <c r="H9" s="17">
        <f>'2011 1-1 estudios detallados'!Q19</f>
        <v>0</v>
      </c>
      <c r="I9" s="17">
        <f>SUM('2011 1-1 estudios detallados'!R19:S19)</f>
        <v>0</v>
      </c>
      <c r="J9" s="17">
        <f>SUM('2011 1-1 estudios detallados'!T19:W19)</f>
        <v>0</v>
      </c>
      <c r="K9" s="17">
        <f>SUM('2011 1-1 estudios detallados'!X19:AB19)</f>
        <v>0</v>
      </c>
      <c r="L9" s="17">
        <f>'2011 1-1 estudios detallados'!AC19</f>
        <v>242195</v>
      </c>
      <c r="M9" s="17">
        <f t="shared" si="1"/>
        <v>242195</v>
      </c>
    </row>
    <row r="10" spans="1:13" ht="12.75">
      <c r="A10" s="17">
        <v>5</v>
      </c>
      <c r="B10" s="17">
        <f>(-1)*'2011 1-1 estudios detallados'!C20</f>
        <v>0</v>
      </c>
      <c r="C10" s="17">
        <f>(-1)*(SUM('2011 1-1 estudios detallados'!D20:E20))</f>
        <v>0</v>
      </c>
      <c r="D10" s="17">
        <f>(-1)*(SUM('2011 1-1 estudios detallados'!F20:I20))</f>
        <v>0</v>
      </c>
      <c r="E10" s="17">
        <f>(-1)*(SUM('2011 1-1 estudios detallados'!J20:N20))</f>
        <v>0</v>
      </c>
      <c r="F10" s="17">
        <f>(-1)*('2011 1-1 estudios detallados'!O20)</f>
        <v>-254270</v>
      </c>
      <c r="G10" s="17">
        <f t="shared" si="0"/>
        <v>-254270</v>
      </c>
      <c r="H10" s="17">
        <f>'2011 1-1 estudios detallados'!Q20</f>
        <v>0</v>
      </c>
      <c r="I10" s="17">
        <f>SUM('2011 1-1 estudios detallados'!R20:S20)</f>
        <v>0</v>
      </c>
      <c r="J10" s="17">
        <f>SUM('2011 1-1 estudios detallados'!T20:W20)</f>
        <v>0</v>
      </c>
      <c r="K10" s="17">
        <f>SUM('2011 1-1 estudios detallados'!X20:AB20)</f>
        <v>0</v>
      </c>
      <c r="L10" s="17">
        <f>'2011 1-1 estudios detallados'!AC20</f>
        <v>243615</v>
      </c>
      <c r="M10" s="17">
        <f t="shared" si="1"/>
        <v>243615</v>
      </c>
    </row>
    <row r="11" spans="1:13" ht="12.75">
      <c r="A11" s="17">
        <v>6</v>
      </c>
      <c r="B11" s="17">
        <f>(-1)*'2011 1-1 estudios detallados'!C21</f>
        <v>0</v>
      </c>
      <c r="C11" s="17">
        <f>(-1)*(SUM('2011 1-1 estudios detallados'!D21:E21))</f>
        <v>0</v>
      </c>
      <c r="D11" s="17">
        <f>(-1)*(SUM('2011 1-1 estudios detallados'!F21:I21))</f>
        <v>0</v>
      </c>
      <c r="E11" s="17">
        <f>(-1)*(SUM('2011 1-1 estudios detallados'!J21:N21))</f>
        <v>0</v>
      </c>
      <c r="F11" s="17">
        <f>(-1)*('2011 1-1 estudios detallados'!O21)</f>
        <v>-253315</v>
      </c>
      <c r="G11" s="17">
        <f t="shared" si="0"/>
        <v>-253315</v>
      </c>
      <c r="H11" s="17">
        <f>'2011 1-1 estudios detallados'!Q21</f>
        <v>0</v>
      </c>
      <c r="I11" s="17">
        <f>SUM('2011 1-1 estudios detallados'!R21:S21)</f>
        <v>0</v>
      </c>
      <c r="J11" s="17">
        <f>SUM('2011 1-1 estudios detallados'!T21:W21)</f>
        <v>0</v>
      </c>
      <c r="K11" s="17">
        <f>SUM('2011 1-1 estudios detallados'!X21:AB21)</f>
        <v>0</v>
      </c>
      <c r="L11" s="17">
        <f>'2011 1-1 estudios detallados'!AC21</f>
        <v>237770</v>
      </c>
      <c r="M11" s="17">
        <f t="shared" si="1"/>
        <v>237770</v>
      </c>
    </row>
    <row r="12" spans="1:13" ht="12.75">
      <c r="A12" s="17">
        <v>7</v>
      </c>
      <c r="B12" s="17">
        <f>(-1)*'2011 1-1 estudios detallados'!C22</f>
        <v>0</v>
      </c>
      <c r="C12" s="17">
        <f>(-1)*(SUM('2011 1-1 estudios detallados'!D22:E22))</f>
        <v>0</v>
      </c>
      <c r="D12" s="17">
        <f>(-1)*(SUM('2011 1-1 estudios detallados'!F22:I22))</f>
        <v>0</v>
      </c>
      <c r="E12" s="17">
        <f>(-1)*(SUM('2011 1-1 estudios detallados'!J22:N22))</f>
        <v>0</v>
      </c>
      <c r="F12" s="17">
        <f>(-1)*('2011 1-1 estudios detallados'!O22)</f>
        <v>-244565</v>
      </c>
      <c r="G12" s="17">
        <f t="shared" si="0"/>
        <v>-244565</v>
      </c>
      <c r="H12" s="17">
        <f>'2011 1-1 estudios detallados'!Q22</f>
        <v>0</v>
      </c>
      <c r="I12" s="17">
        <f>SUM('2011 1-1 estudios detallados'!R22:S22)</f>
        <v>0</v>
      </c>
      <c r="J12" s="17">
        <f>SUM('2011 1-1 estudios detallados'!T22:W22)</f>
        <v>0</v>
      </c>
      <c r="K12" s="17">
        <f>SUM('2011 1-1 estudios detallados'!X22:AB22)</f>
        <v>0</v>
      </c>
      <c r="L12" s="17">
        <f>'2011 1-1 estudios detallados'!AC22</f>
        <v>232275</v>
      </c>
      <c r="M12" s="17">
        <f t="shared" si="1"/>
        <v>232275</v>
      </c>
    </row>
    <row r="13" spans="1:13" ht="12.75">
      <c r="A13" s="17">
        <v>8</v>
      </c>
      <c r="B13" s="17">
        <f>(-1)*'2011 1-1 estudios detallados'!C23</f>
        <v>0</v>
      </c>
      <c r="C13" s="17">
        <f>(-1)*(SUM('2011 1-1 estudios detallados'!D23:E23))</f>
        <v>0</v>
      </c>
      <c r="D13" s="17">
        <f>(-1)*(SUM('2011 1-1 estudios detallados'!F23:I23))</f>
        <v>0</v>
      </c>
      <c r="E13" s="17">
        <f>(-1)*(SUM('2011 1-1 estudios detallados'!J23:N23))</f>
        <v>0</v>
      </c>
      <c r="F13" s="17">
        <f>(-1)*('2011 1-1 estudios detallados'!O23)</f>
        <v>-243165</v>
      </c>
      <c r="G13" s="17">
        <f t="shared" si="0"/>
        <v>-243165</v>
      </c>
      <c r="H13" s="17">
        <f>'2011 1-1 estudios detallados'!Q23</f>
        <v>0</v>
      </c>
      <c r="I13" s="17">
        <f>SUM('2011 1-1 estudios detallados'!R23:S23)</f>
        <v>0</v>
      </c>
      <c r="J13" s="17">
        <f>SUM('2011 1-1 estudios detallados'!T23:W23)</f>
        <v>0</v>
      </c>
      <c r="K13" s="17">
        <f>SUM('2011 1-1 estudios detallados'!X23:AB23)</f>
        <v>0</v>
      </c>
      <c r="L13" s="17">
        <f>'2011 1-1 estudios detallados'!AC23</f>
        <v>226765</v>
      </c>
      <c r="M13" s="17">
        <f t="shared" si="1"/>
        <v>226765</v>
      </c>
    </row>
    <row r="14" spans="1:13" ht="12.75">
      <c r="A14" s="17">
        <v>9</v>
      </c>
      <c r="B14" s="17">
        <f>(-1)*'2011 1-1 estudios detallados'!C24</f>
        <v>0</v>
      </c>
      <c r="C14" s="17">
        <f>(-1)*(SUM('2011 1-1 estudios detallados'!D24:E24))</f>
        <v>0</v>
      </c>
      <c r="D14" s="17">
        <f>(-1)*(SUM('2011 1-1 estudios detallados'!F24:I24))</f>
        <v>0</v>
      </c>
      <c r="E14" s="17">
        <f>(-1)*(SUM('2011 1-1 estudios detallados'!J24:N24))</f>
        <v>0</v>
      </c>
      <c r="F14" s="17">
        <f>(-1)*('2011 1-1 estudios detallados'!O24)</f>
        <v>-232115</v>
      </c>
      <c r="G14" s="17">
        <f t="shared" si="0"/>
        <v>-232115</v>
      </c>
      <c r="H14" s="17">
        <f>'2011 1-1 estudios detallados'!Q24</f>
        <v>0</v>
      </c>
      <c r="I14" s="17">
        <f>SUM('2011 1-1 estudios detallados'!R24:S24)</f>
        <v>0</v>
      </c>
      <c r="J14" s="17">
        <f>SUM('2011 1-1 estudios detallados'!T24:W24)</f>
        <v>0</v>
      </c>
      <c r="K14" s="17">
        <f>SUM('2011 1-1 estudios detallados'!X24:AB24)</f>
        <v>0</v>
      </c>
      <c r="L14" s="17">
        <f>'2011 1-1 estudios detallados'!AC24</f>
        <v>220160</v>
      </c>
      <c r="M14" s="17">
        <f t="shared" si="1"/>
        <v>220160</v>
      </c>
    </row>
    <row r="15" spans="1:13" ht="12.75">
      <c r="A15" s="17">
        <v>10</v>
      </c>
      <c r="B15" s="17">
        <f>(-1)*'2011 1-1 estudios detallados'!C25</f>
        <v>0</v>
      </c>
      <c r="C15" s="17">
        <f>(-1)*(SUM('2011 1-1 estudios detallados'!D25:E25))</f>
        <v>0</v>
      </c>
      <c r="D15" s="17">
        <f>(-1)*(SUM('2011 1-1 estudios detallados'!F25:I25))</f>
        <v>0</v>
      </c>
      <c r="E15" s="17">
        <f>(-1)*(SUM('2011 1-1 estudios detallados'!J25:N25))</f>
        <v>0</v>
      </c>
      <c r="F15" s="17">
        <f>(-1)*('2011 1-1 estudios detallados'!O25)</f>
        <v>-232000</v>
      </c>
      <c r="G15" s="17">
        <f t="shared" si="0"/>
        <v>-232000</v>
      </c>
      <c r="H15" s="17">
        <f>'2011 1-1 estudios detallados'!Q25</f>
        <v>0</v>
      </c>
      <c r="I15" s="17">
        <f>SUM('2011 1-1 estudios detallados'!R25:S25)</f>
        <v>0</v>
      </c>
      <c r="J15" s="17">
        <f>SUM('2011 1-1 estudios detallados'!T25:W25)</f>
        <v>0</v>
      </c>
      <c r="K15" s="17">
        <f>SUM('2011 1-1 estudios detallados'!X25:AB25)</f>
        <v>0</v>
      </c>
      <c r="L15" s="17">
        <f>'2011 1-1 estudios detallados'!AC25</f>
        <v>219880</v>
      </c>
      <c r="M15" s="17">
        <f t="shared" si="1"/>
        <v>219880</v>
      </c>
    </row>
    <row r="16" spans="1:13" ht="12.75">
      <c r="A16" s="17">
        <v>11</v>
      </c>
      <c r="B16" s="17">
        <f>(-1)*'2011 1-1 estudios detallados'!C26</f>
        <v>0</v>
      </c>
      <c r="C16" s="17">
        <f>(-1)*(SUM('2011 1-1 estudios detallados'!D26:E26))</f>
        <v>0</v>
      </c>
      <c r="D16" s="17">
        <f>(-1)*(SUM('2011 1-1 estudios detallados'!F26:I26))</f>
        <v>0</v>
      </c>
      <c r="E16" s="17">
        <f>(-1)*(SUM('2011 1-1 estudios detallados'!J26:N26))</f>
        <v>0</v>
      </c>
      <c r="F16" s="17">
        <f>(-1)*('2011 1-1 estudios detallados'!O26)</f>
        <v>-235305</v>
      </c>
      <c r="G16" s="17">
        <f t="shared" si="0"/>
        <v>-235305</v>
      </c>
      <c r="H16" s="17">
        <f>'2011 1-1 estudios detallados'!Q26</f>
        <v>0</v>
      </c>
      <c r="I16" s="17">
        <f>SUM('2011 1-1 estudios detallados'!R26:S26)</f>
        <v>0</v>
      </c>
      <c r="J16" s="17">
        <f>SUM('2011 1-1 estudios detallados'!T26:W26)</f>
        <v>0</v>
      </c>
      <c r="K16" s="17">
        <f>SUM('2011 1-1 estudios detallados'!X26:AB26)</f>
        <v>0</v>
      </c>
      <c r="L16" s="17">
        <f>'2011 1-1 estudios detallados'!AC26</f>
        <v>223490</v>
      </c>
      <c r="M16" s="17">
        <f t="shared" si="1"/>
        <v>223490</v>
      </c>
    </row>
    <row r="17" spans="1:13" ht="12.75">
      <c r="A17" s="17">
        <v>12</v>
      </c>
      <c r="B17" s="17">
        <f>(-1)*'2011 1-1 estudios detallados'!C27</f>
        <v>0</v>
      </c>
      <c r="C17" s="17">
        <f>(-1)*(SUM('2011 1-1 estudios detallados'!D27:E27))</f>
        <v>0</v>
      </c>
      <c r="D17" s="17">
        <f>(-1)*(SUM('2011 1-1 estudios detallados'!F27:I27))</f>
        <v>0</v>
      </c>
      <c r="E17" s="17">
        <f>(-1)*(SUM('2011 1-1 estudios detallados'!J27:N27))</f>
        <v>0</v>
      </c>
      <c r="F17" s="17">
        <f>(-1)*('2011 1-1 estudios detallados'!O27)</f>
        <v>-221925</v>
      </c>
      <c r="G17" s="17">
        <f t="shared" si="0"/>
        <v>-221925</v>
      </c>
      <c r="H17" s="17">
        <f>'2011 1-1 estudios detallados'!Q27</f>
        <v>0</v>
      </c>
      <c r="I17" s="17">
        <f>SUM('2011 1-1 estudios detallados'!R27:S27)</f>
        <v>0</v>
      </c>
      <c r="J17" s="17">
        <f>SUM('2011 1-1 estudios detallados'!T27:W27)</f>
        <v>0</v>
      </c>
      <c r="K17" s="17">
        <f>SUM('2011 1-1 estudios detallados'!X27:AB27)</f>
        <v>0</v>
      </c>
      <c r="L17" s="17">
        <f>'2011 1-1 estudios detallados'!AC27</f>
        <v>212715</v>
      </c>
      <c r="M17" s="17">
        <f t="shared" si="1"/>
        <v>212715</v>
      </c>
    </row>
    <row r="18" spans="1:13" ht="12.75">
      <c r="A18" s="17">
        <v>13</v>
      </c>
      <c r="B18" s="17">
        <f>(-1)*'2011 1-1 estudios detallados'!C28</f>
        <v>0</v>
      </c>
      <c r="C18" s="17">
        <f>(-1)*(SUM('2011 1-1 estudios detallados'!D28:E28))</f>
        <v>0</v>
      </c>
      <c r="D18" s="17">
        <f>(-1)*(SUM('2011 1-1 estudios detallados'!F28:I28))</f>
        <v>0</v>
      </c>
      <c r="E18" s="17">
        <f>(-1)*(SUM('2011 1-1 estudios detallados'!J28:N28))</f>
        <v>0</v>
      </c>
      <c r="F18" s="17">
        <f>(-1)*('2011 1-1 estudios detallados'!O28)</f>
        <v>-221575</v>
      </c>
      <c r="G18" s="17">
        <f t="shared" si="0"/>
        <v>-221575</v>
      </c>
      <c r="H18" s="17">
        <f>'2011 1-1 estudios detallados'!Q28</f>
        <v>0</v>
      </c>
      <c r="I18" s="17">
        <f>SUM('2011 1-1 estudios detallados'!R28:S28)</f>
        <v>0</v>
      </c>
      <c r="J18" s="17">
        <f>SUM('2011 1-1 estudios detallados'!T28:W28)</f>
        <v>0</v>
      </c>
      <c r="K18" s="17">
        <f>SUM('2011 1-1 estudios detallados'!X28:AB28)</f>
        <v>0</v>
      </c>
      <c r="L18" s="17">
        <f>'2011 1-1 estudios detallados'!AC28</f>
        <v>203030</v>
      </c>
      <c r="M18" s="17">
        <f t="shared" si="1"/>
        <v>203030</v>
      </c>
    </row>
    <row r="19" spans="1:13" ht="12.75">
      <c r="A19" s="17">
        <v>14</v>
      </c>
      <c r="B19" s="17">
        <f>(-1)*'2011 1-1 estudios detallados'!C29</f>
        <v>0</v>
      </c>
      <c r="C19" s="17">
        <f>(-1)*(SUM('2011 1-1 estudios detallados'!D29:E29))</f>
        <v>0</v>
      </c>
      <c r="D19" s="17">
        <f>(-1)*(SUM('2011 1-1 estudios detallados'!F29:I29))</f>
        <v>0</v>
      </c>
      <c r="E19" s="17">
        <f>(-1)*(SUM('2011 1-1 estudios detallados'!J29:N29))</f>
        <v>0</v>
      </c>
      <c r="F19" s="17">
        <f>(-1)*('2011 1-1 estudios detallados'!O29)</f>
        <v>-220390</v>
      </c>
      <c r="G19" s="17">
        <f t="shared" si="0"/>
        <v>-220390</v>
      </c>
      <c r="H19" s="17">
        <f>'2011 1-1 estudios detallados'!Q29</f>
        <v>0</v>
      </c>
      <c r="I19" s="17">
        <f>SUM('2011 1-1 estudios detallados'!R29:S29)</f>
        <v>0</v>
      </c>
      <c r="J19" s="17">
        <f>SUM('2011 1-1 estudios detallados'!T29:W29)</f>
        <v>0</v>
      </c>
      <c r="K19" s="17">
        <f>SUM('2011 1-1 estudios detallados'!X29:AB29)</f>
        <v>0</v>
      </c>
      <c r="L19" s="17">
        <f>'2011 1-1 estudios detallados'!AC29</f>
        <v>208355</v>
      </c>
      <c r="M19" s="17">
        <f t="shared" si="1"/>
        <v>208355</v>
      </c>
    </row>
    <row r="20" spans="1:13" ht="12.75">
      <c r="A20" s="17">
        <v>15</v>
      </c>
      <c r="B20" s="17">
        <f>(-1)*'2011 1-1 estudios detallados'!C30</f>
        <v>0</v>
      </c>
      <c r="C20" s="17">
        <f>(-1)*(SUM('2011 1-1 estudios detallados'!D30:E30))</f>
        <v>0</v>
      </c>
      <c r="D20" s="17">
        <f>(-1)*(SUM('2011 1-1 estudios detallados'!F30:I30))</f>
        <v>0</v>
      </c>
      <c r="E20" s="17">
        <f>(-1)*(SUM('2011 1-1 estudios detallados'!J30:N30))</f>
        <v>0</v>
      </c>
      <c r="F20" s="17">
        <f>(-1)*('2011 1-1 estudios detallados'!O30)</f>
        <v>-220240</v>
      </c>
      <c r="G20" s="17">
        <f t="shared" si="0"/>
        <v>-220240</v>
      </c>
      <c r="H20" s="17">
        <f>'2011 1-1 estudios detallados'!Q30</f>
        <v>0</v>
      </c>
      <c r="I20" s="17">
        <f>SUM('2011 1-1 estudios detallados'!R30:S30)</f>
        <v>0</v>
      </c>
      <c r="J20" s="17">
        <f>SUM('2011 1-1 estudios detallados'!T30:W30)</f>
        <v>0</v>
      </c>
      <c r="K20" s="17">
        <f>SUM('2011 1-1 estudios detallados'!X30:AB30)</f>
        <v>0</v>
      </c>
      <c r="L20" s="17">
        <f>'2011 1-1 estudios detallados'!AC30</f>
        <v>203535</v>
      </c>
      <c r="M20" s="17">
        <f t="shared" si="1"/>
        <v>203535</v>
      </c>
    </row>
    <row r="21" spans="1:13" ht="12.75">
      <c r="A21" s="17">
        <v>16</v>
      </c>
      <c r="B21" s="17">
        <f>(-1)*'2011 1-1 estudios detallados'!C31</f>
        <v>-1850</v>
      </c>
      <c r="C21" s="17">
        <f>(-1)*(SUM('2011 1-1 estudios detallados'!D31:E31))</f>
        <v>-58100</v>
      </c>
      <c r="D21" s="17">
        <f>(-1)*(SUM('2011 1-1 estudios detallados'!F31:I31))</f>
        <v>-161450</v>
      </c>
      <c r="E21" s="17">
        <f>(-1)*(SUM('2011 1-1 estudios detallados'!J31:N31))</f>
        <v>0</v>
      </c>
      <c r="F21" s="17">
        <f>(-1)*('2011 1-1 estudios detallados'!O31)</f>
        <v>0</v>
      </c>
      <c r="G21" s="17">
        <f t="shared" si="0"/>
        <v>-221400</v>
      </c>
      <c r="H21" s="17">
        <f>'2011 1-1 estudios detallados'!Q31</f>
        <v>1600</v>
      </c>
      <c r="I21" s="17">
        <f>SUM('2011 1-1 estudios detallados'!R31:S31)</f>
        <v>47715</v>
      </c>
      <c r="J21" s="17">
        <f>SUM('2011 1-1 estudios detallados'!T31:W31)</f>
        <v>159020</v>
      </c>
      <c r="K21" s="17">
        <f>SUM('2011 1-1 estudios detallados'!X31:AB31)</f>
        <v>0</v>
      </c>
      <c r="L21" s="17">
        <f>'2011 1-1 estudios detallados'!AC31</f>
        <v>0</v>
      </c>
      <c r="M21" s="17">
        <f t="shared" si="1"/>
        <v>208335</v>
      </c>
    </row>
    <row r="22" spans="1:13" ht="12.75">
      <c r="A22" s="17">
        <v>17</v>
      </c>
      <c r="B22" s="17">
        <f>(-1)*'2011 1-1 estudios detallados'!C32</f>
        <v>-1280</v>
      </c>
      <c r="C22" s="17">
        <f>(-1)*(SUM('2011 1-1 estudios detallados'!D32:E32))</f>
        <v>-39555</v>
      </c>
      <c r="D22" s="17">
        <f>(-1)*(SUM('2011 1-1 estudios detallados'!F32:I32))</f>
        <v>-183605</v>
      </c>
      <c r="E22" s="17">
        <f>(-1)*(SUM('2011 1-1 estudios detallados'!J32:N32))</f>
        <v>0</v>
      </c>
      <c r="F22" s="17">
        <f>(-1)*('2011 1-1 estudios detallados'!O32)</f>
        <v>0</v>
      </c>
      <c r="G22" s="17">
        <f t="shared" si="0"/>
        <v>-224440</v>
      </c>
      <c r="H22" s="17">
        <f>'2011 1-1 estudios detallados'!Q32</f>
        <v>955</v>
      </c>
      <c r="I22" s="17">
        <f>SUM('2011 1-1 estudios detallados'!R32:S32)</f>
        <v>25780</v>
      </c>
      <c r="J22" s="17">
        <f>SUM('2011 1-1 estudios detallados'!T32:W32)</f>
        <v>182460</v>
      </c>
      <c r="K22" s="17">
        <f>SUM('2011 1-1 estudios detallados'!X32:AB32)</f>
        <v>0</v>
      </c>
      <c r="L22" s="17">
        <f>'2011 1-1 estudios detallados'!AC32</f>
        <v>0</v>
      </c>
      <c r="M22" s="17">
        <f t="shared" si="1"/>
        <v>209195</v>
      </c>
    </row>
    <row r="23" spans="1:13" ht="12.75">
      <c r="A23" s="17">
        <v>18</v>
      </c>
      <c r="B23" s="17">
        <f>(-1)*'2011 1-1 estudios detallados'!C33</f>
        <v>-1060</v>
      </c>
      <c r="C23" s="17">
        <f>(-1)*(SUM('2011 1-1 estudios detallados'!D33:E33))</f>
        <v>-36285</v>
      </c>
      <c r="D23" s="17">
        <f>(-1)*(SUM('2011 1-1 estudios detallados'!F33:I33))</f>
        <v>-196575</v>
      </c>
      <c r="E23" s="17">
        <f>(-1)*(SUM('2011 1-1 estudios detallados'!J33:N33))</f>
        <v>0</v>
      </c>
      <c r="F23" s="17">
        <f>(-1)*('2011 1-1 estudios detallados'!O33)</f>
        <v>0</v>
      </c>
      <c r="G23" s="17">
        <f t="shared" si="0"/>
        <v>-233920</v>
      </c>
      <c r="H23" s="17">
        <f>'2011 1-1 estudios detallados'!Q33</f>
        <v>905</v>
      </c>
      <c r="I23" s="17">
        <f>SUM('2011 1-1 estudios detallados'!R33:S33)</f>
        <v>23155</v>
      </c>
      <c r="J23" s="17">
        <f>SUM('2011 1-1 estudios detallados'!T33:W33)</f>
        <v>198550</v>
      </c>
      <c r="K23" s="17">
        <f>SUM('2011 1-1 estudios detallados'!X33:AB33)</f>
        <v>0</v>
      </c>
      <c r="L23" s="17">
        <f>'2011 1-1 estudios detallados'!AC33</f>
        <v>0</v>
      </c>
      <c r="M23" s="17">
        <f t="shared" si="1"/>
        <v>222610</v>
      </c>
    </row>
    <row r="24" spans="1:13" ht="12.75">
      <c r="A24" s="17">
        <v>19</v>
      </c>
      <c r="B24" s="17">
        <f>(-1)*'2011 1-1 estudios detallados'!C34</f>
        <v>-935</v>
      </c>
      <c r="C24" s="17">
        <f>(-1)*(SUM('2011 1-1 estudios detallados'!D34:E34))</f>
        <v>-34770</v>
      </c>
      <c r="D24" s="17">
        <f>(-1)*(SUM('2011 1-1 estudios detallados'!F34:I34))</f>
        <v>-197270</v>
      </c>
      <c r="E24" s="17">
        <f>(-1)*(SUM('2011 1-1 estudios detallados'!J34:N34))</f>
        <v>0</v>
      </c>
      <c r="F24" s="17">
        <f>(-1)*('2011 1-1 estudios detallados'!O34)</f>
        <v>0</v>
      </c>
      <c r="G24" s="17">
        <f t="shared" si="0"/>
        <v>-232975</v>
      </c>
      <c r="H24" s="17">
        <f>'2011 1-1 estudios detallados'!Q34</f>
        <v>1000</v>
      </c>
      <c r="I24" s="17">
        <f>SUM('2011 1-1 estudios detallados'!R34:S34)</f>
        <v>21650</v>
      </c>
      <c r="J24" s="17">
        <f>SUM('2011 1-1 estudios detallados'!T34:W34)</f>
        <v>201820</v>
      </c>
      <c r="K24" s="17">
        <f>SUM('2011 1-1 estudios detallados'!X34:AB34)</f>
        <v>0</v>
      </c>
      <c r="L24" s="17">
        <f>'2011 1-1 estudios detallados'!AC34</f>
        <v>0</v>
      </c>
      <c r="M24" s="17">
        <f t="shared" si="1"/>
        <v>224470</v>
      </c>
    </row>
    <row r="25" spans="1:13" ht="12.75">
      <c r="A25" s="17">
        <v>20</v>
      </c>
      <c r="B25" s="17">
        <f>(-1)*'2011 1-1 estudios detallados'!C35</f>
        <v>-1485</v>
      </c>
      <c r="C25" s="17">
        <f>(-1)*(SUM('2011 1-1 estudios detallados'!D35:E35))</f>
        <v>-43055</v>
      </c>
      <c r="D25" s="17">
        <f>(-1)*(SUM('2011 1-1 estudios detallados'!F35:I35))</f>
        <v>-206185</v>
      </c>
      <c r="E25" s="17">
        <f>(-1)*(SUM('2011 1-1 estudios detallados'!J35:N35))</f>
        <v>-5645</v>
      </c>
      <c r="F25" s="17">
        <f>(-1)*('2011 1-1 estudios detallados'!O35)</f>
        <v>0</v>
      </c>
      <c r="G25" s="17">
        <f t="shared" si="0"/>
        <v>-256370</v>
      </c>
      <c r="H25" s="17">
        <f>'2011 1-1 estudios detallados'!Q35</f>
        <v>1050</v>
      </c>
      <c r="I25" s="17">
        <f>SUM('2011 1-1 estudios detallados'!R35:S35)</f>
        <v>22875</v>
      </c>
      <c r="J25" s="17">
        <f>SUM('2011 1-1 estudios detallados'!T35:W35)</f>
        <v>206050</v>
      </c>
      <c r="K25" s="17">
        <f>SUM('2011 1-1 estudios detallados'!X35:AB35)</f>
        <v>9790</v>
      </c>
      <c r="L25" s="17">
        <f>'2011 1-1 estudios detallados'!AC35</f>
        <v>0</v>
      </c>
      <c r="M25" s="17">
        <f t="shared" si="1"/>
        <v>239765</v>
      </c>
    </row>
    <row r="26" spans="1:13" ht="12.75">
      <c r="A26" s="17">
        <v>21</v>
      </c>
      <c r="B26" s="17">
        <f>(-1)*'2011 1-1 estudios detallados'!C36</f>
        <v>-1010</v>
      </c>
      <c r="C26" s="17">
        <f>(-1)*(SUM('2011 1-1 estudios detallados'!D36:E36))</f>
        <v>-41950</v>
      </c>
      <c r="D26" s="17">
        <f>(-1)*(SUM('2011 1-1 estudios detallados'!F36:I36))</f>
        <v>-196535</v>
      </c>
      <c r="E26" s="17">
        <f>(-1)*(SUM('2011 1-1 estudios detallados'!J36:N36))</f>
        <v>-18065</v>
      </c>
      <c r="F26" s="17">
        <f>(-1)*('2011 1-1 estudios detallados'!O36)</f>
        <v>0</v>
      </c>
      <c r="G26" s="17">
        <f t="shared" si="0"/>
        <v>-257560</v>
      </c>
      <c r="H26" s="17">
        <f>'2011 1-1 estudios detallados'!Q36</f>
        <v>1295</v>
      </c>
      <c r="I26" s="17">
        <f>SUM('2011 1-1 estudios detallados'!R36:S36)</f>
        <v>25095</v>
      </c>
      <c r="J26" s="17">
        <f>SUM('2011 1-1 estudios detallados'!T36:W36)</f>
        <v>181160</v>
      </c>
      <c r="K26" s="17">
        <f>SUM('2011 1-1 estudios detallados'!X36:AB36)</f>
        <v>39105</v>
      </c>
      <c r="L26" s="17">
        <f>'2011 1-1 estudios detallados'!AC36</f>
        <v>0</v>
      </c>
      <c r="M26" s="17">
        <f t="shared" si="1"/>
        <v>246655</v>
      </c>
    </row>
    <row r="27" spans="1:13" ht="12.75">
      <c r="A27" s="17">
        <v>22</v>
      </c>
      <c r="B27" s="17">
        <f>(-1)*'2011 1-1 estudios detallados'!C37</f>
        <v>-1140</v>
      </c>
      <c r="C27" s="17">
        <f>(-1)*(SUM('2011 1-1 estudios detallados'!D37:E37))</f>
        <v>-39255</v>
      </c>
      <c r="D27" s="17">
        <f>(-1)*(SUM('2011 1-1 estudios detallados'!F37:I37))</f>
        <v>-184460</v>
      </c>
      <c r="E27" s="17">
        <f>(-1)*(SUM('2011 1-1 estudios detallados'!J37:N37))</f>
        <v>-29520</v>
      </c>
      <c r="F27" s="17">
        <f>(-1)*('2011 1-1 estudios detallados'!O37)</f>
        <v>0</v>
      </c>
      <c r="G27" s="17">
        <f t="shared" si="0"/>
        <v>-254375</v>
      </c>
      <c r="H27" s="17">
        <f>'2011 1-1 estudios detallados'!Q37</f>
        <v>1145</v>
      </c>
      <c r="I27" s="17">
        <f>SUM('2011 1-1 estudios detallados'!R37:S37)</f>
        <v>24090</v>
      </c>
      <c r="J27" s="17">
        <f>SUM('2011 1-1 estudios detallados'!T37:W37)</f>
        <v>166885</v>
      </c>
      <c r="K27" s="17">
        <f>SUM('2011 1-1 estudios detallados'!X37:AB37)</f>
        <v>56275</v>
      </c>
      <c r="L27" s="17">
        <f>'2011 1-1 estudios detallados'!AC37</f>
        <v>0</v>
      </c>
      <c r="M27" s="17">
        <f t="shared" si="1"/>
        <v>248395</v>
      </c>
    </row>
    <row r="28" spans="1:13" ht="12.75">
      <c r="A28" s="17">
        <v>23</v>
      </c>
      <c r="B28" s="17">
        <f>(-1)*'2011 1-1 estudios detallados'!C38</f>
        <v>-1435</v>
      </c>
      <c r="C28" s="17">
        <f>(-1)*(SUM('2011 1-1 estudios detallados'!D38:E38))</f>
        <v>-39065</v>
      </c>
      <c r="D28" s="17">
        <f>(-1)*(SUM('2011 1-1 estudios detallados'!F38:I38))</f>
        <v>-175285</v>
      </c>
      <c r="E28" s="17">
        <f>(-1)*(SUM('2011 1-1 estudios detallados'!J38:N38))</f>
        <v>-38340</v>
      </c>
      <c r="F28" s="17">
        <f>(-1)*('2011 1-1 estudios detallados'!O38)</f>
        <v>0</v>
      </c>
      <c r="G28" s="17">
        <f t="shared" si="0"/>
        <v>-254125</v>
      </c>
      <c r="H28" s="17">
        <f>'2011 1-1 estudios detallados'!Q38</f>
        <v>1275</v>
      </c>
      <c r="I28" s="17">
        <f>SUM('2011 1-1 estudios detallados'!R38:S38)</f>
        <v>24585</v>
      </c>
      <c r="J28" s="17">
        <f>SUM('2011 1-1 estudios detallados'!T38:W38)</f>
        <v>149020</v>
      </c>
      <c r="K28" s="17">
        <f>SUM('2011 1-1 estudios detallados'!X38:AB38)</f>
        <v>74385</v>
      </c>
      <c r="L28" s="17">
        <f>'2011 1-1 estudios detallados'!AC38</f>
        <v>0</v>
      </c>
      <c r="M28" s="17">
        <f t="shared" si="1"/>
        <v>249265</v>
      </c>
    </row>
    <row r="29" spans="1:13" ht="12.75">
      <c r="A29" s="17">
        <v>24</v>
      </c>
      <c r="B29" s="17">
        <f>(-1)*'2011 1-1 estudios detallados'!C39</f>
        <v>-1610</v>
      </c>
      <c r="C29" s="17">
        <f>(-1)*(SUM('2011 1-1 estudios detallados'!D39:E39))</f>
        <v>-38550</v>
      </c>
      <c r="D29" s="17">
        <f>(-1)*(SUM('2011 1-1 estudios detallados'!F39:I39))</f>
        <v>-166910</v>
      </c>
      <c r="E29" s="17">
        <f>(-1)*(SUM('2011 1-1 estudios detallados'!J39:N39))</f>
        <v>-48830</v>
      </c>
      <c r="F29" s="17">
        <f>(-1)*('2011 1-1 estudios detallados'!O39)</f>
        <v>0</v>
      </c>
      <c r="G29" s="17">
        <f t="shared" si="0"/>
        <v>-255900</v>
      </c>
      <c r="H29" s="17">
        <f>'2011 1-1 estudios detallados'!Q39</f>
        <v>1485</v>
      </c>
      <c r="I29" s="17">
        <f>SUM('2011 1-1 estudios detallados'!R39:S39)</f>
        <v>23345</v>
      </c>
      <c r="J29" s="17">
        <f>SUM('2011 1-1 estudios detallados'!T39:W39)</f>
        <v>143270</v>
      </c>
      <c r="K29" s="17">
        <f>SUM('2011 1-1 estudios detallados'!X39:AB39)</f>
        <v>85170</v>
      </c>
      <c r="L29" s="17">
        <f>'2011 1-1 estudios detallados'!AC39</f>
        <v>0</v>
      </c>
      <c r="M29" s="17">
        <f t="shared" si="1"/>
        <v>253270</v>
      </c>
    </row>
    <row r="30" spans="1:13" ht="12.75">
      <c r="A30" s="17">
        <v>25</v>
      </c>
      <c r="B30" s="17">
        <f>(-1)*'2011 1-1 estudios detallados'!C40</f>
        <v>-2005</v>
      </c>
      <c r="C30" s="17">
        <f>(-1)*(SUM('2011 1-1 estudios detallados'!D40:E40))</f>
        <v>-44515</v>
      </c>
      <c r="D30" s="17">
        <f>(-1)*(SUM('2011 1-1 estudios detallados'!F40:I40))</f>
        <v>-184695</v>
      </c>
      <c r="E30" s="17">
        <f>(-1)*(SUM('2011 1-1 estudios detallados'!J40:N40))</f>
        <v>-59520</v>
      </c>
      <c r="F30" s="17">
        <f>(-1)*('2011 1-1 estudios detallados'!O40)</f>
        <v>0</v>
      </c>
      <c r="G30" s="17">
        <f t="shared" si="0"/>
        <v>-290735</v>
      </c>
      <c r="H30" s="17">
        <f>'2011 1-1 estudios detallados'!Q40</f>
        <v>1570</v>
      </c>
      <c r="I30" s="17">
        <f>SUM('2011 1-1 estudios detallados'!R40:S40)</f>
        <v>24155</v>
      </c>
      <c r="J30" s="17">
        <f>SUM('2011 1-1 estudios detallados'!T40:W40)</f>
        <v>150080</v>
      </c>
      <c r="K30" s="17">
        <f>SUM('2011 1-1 estudios detallados'!X40:AB40)</f>
        <v>97155</v>
      </c>
      <c r="L30" s="17">
        <f>'2011 1-1 estudios detallados'!AC40</f>
        <v>0</v>
      </c>
      <c r="M30" s="17">
        <f t="shared" si="1"/>
        <v>272960</v>
      </c>
    </row>
    <row r="31" spans="1:13" ht="12.75">
      <c r="A31" s="17">
        <v>26</v>
      </c>
      <c r="B31" s="17">
        <f>(-1)*'2011 1-1 estudios detallados'!C41</f>
        <v>-1905</v>
      </c>
      <c r="C31" s="17">
        <f>(-1)*(SUM('2011 1-1 estudios detallados'!D41:E41))</f>
        <v>-39705</v>
      </c>
      <c r="D31" s="17">
        <f>(-1)*(SUM('2011 1-1 estudios detallados'!F41:I41))</f>
        <v>-190705</v>
      </c>
      <c r="E31" s="17">
        <f>(-1)*(SUM('2011 1-1 estudios detallados'!J41:N41))</f>
        <v>-67800</v>
      </c>
      <c r="F31" s="17">
        <f>(-1)*('2011 1-1 estudios detallados'!O41)</f>
        <v>0</v>
      </c>
      <c r="G31" s="17">
        <f t="shared" si="0"/>
        <v>-300115</v>
      </c>
      <c r="H31" s="17">
        <f>'2011 1-1 estudios detallados'!Q41</f>
        <v>1620</v>
      </c>
      <c r="I31" s="17">
        <f>SUM('2011 1-1 estudios detallados'!R41:S41)</f>
        <v>25445</v>
      </c>
      <c r="J31" s="17">
        <f>SUM('2011 1-1 estudios detallados'!T41:W41)</f>
        <v>156915</v>
      </c>
      <c r="K31" s="17">
        <f>SUM('2011 1-1 estudios detallados'!X41:AB41)</f>
        <v>102210</v>
      </c>
      <c r="L31" s="17">
        <f>'2011 1-1 estudios detallados'!AC41</f>
        <v>0</v>
      </c>
      <c r="M31" s="17">
        <f t="shared" si="1"/>
        <v>286190</v>
      </c>
    </row>
    <row r="32" spans="1:13" ht="12.75">
      <c r="A32" s="17">
        <v>27</v>
      </c>
      <c r="B32" s="17">
        <f>(-1)*'2011 1-1 estudios detallados'!C42</f>
        <v>-1705</v>
      </c>
      <c r="C32" s="17">
        <f>(-1)*(SUM('2011 1-1 estudios detallados'!D42:E42))</f>
        <v>-38450</v>
      </c>
      <c r="D32" s="17">
        <f>(-1)*(SUM('2011 1-1 estudios detallados'!F42:I42))</f>
        <v>-195230</v>
      </c>
      <c r="E32" s="17">
        <f>(-1)*(SUM('2011 1-1 estudios detallados'!J42:N42))</f>
        <v>-71325</v>
      </c>
      <c r="F32" s="17">
        <f>(-1)*('2011 1-1 estudios detallados'!O42)</f>
        <v>0</v>
      </c>
      <c r="G32" s="17">
        <f t="shared" si="0"/>
        <v>-306710</v>
      </c>
      <c r="H32" s="17">
        <f>'2011 1-1 estudios detallados'!Q42</f>
        <v>1735</v>
      </c>
      <c r="I32" s="17">
        <f>SUM('2011 1-1 estudios detallados'!R42:S42)</f>
        <v>26860</v>
      </c>
      <c r="J32" s="17">
        <f>SUM('2011 1-1 estudios detallados'!T42:W42)</f>
        <v>163260</v>
      </c>
      <c r="K32" s="17">
        <f>SUM('2011 1-1 estudios detallados'!X42:AB42)</f>
        <v>109440</v>
      </c>
      <c r="L32" s="17">
        <f>'2011 1-1 estudios detallados'!AC42</f>
        <v>0</v>
      </c>
      <c r="M32" s="17">
        <f t="shared" si="1"/>
        <v>301295</v>
      </c>
    </row>
    <row r="33" spans="1:13" ht="12.75">
      <c r="A33" s="17">
        <v>28</v>
      </c>
      <c r="B33" s="17">
        <f>(-1)*'2011 1-1 estudios detallados'!C43</f>
        <v>-2110</v>
      </c>
      <c r="C33" s="17">
        <f>(-1)*(SUM('2011 1-1 estudios detallados'!D43:E43))</f>
        <v>-34315</v>
      </c>
      <c r="D33" s="17">
        <f>(-1)*(SUM('2011 1-1 estudios detallados'!F43:I43))</f>
        <v>-204775</v>
      </c>
      <c r="E33" s="17">
        <f>(-1)*(SUM('2011 1-1 estudios detallados'!J43:N43))</f>
        <v>-75560</v>
      </c>
      <c r="F33" s="17">
        <f>(-1)*('2011 1-1 estudios detallados'!O43)</f>
        <v>0</v>
      </c>
      <c r="G33" s="17">
        <f t="shared" si="0"/>
        <v>-316760</v>
      </c>
      <c r="H33" s="17">
        <f>'2011 1-1 estudios detallados'!Q43</f>
        <v>2445</v>
      </c>
      <c r="I33" s="17">
        <f>SUM('2011 1-1 estudios detallados'!R43:S43)</f>
        <v>23970</v>
      </c>
      <c r="J33" s="17">
        <f>SUM('2011 1-1 estudios detallados'!T43:W43)</f>
        <v>176520</v>
      </c>
      <c r="K33" s="17">
        <f>SUM('2011 1-1 estudios detallados'!X43:AB43)</f>
        <v>117795</v>
      </c>
      <c r="L33" s="17">
        <f>'2011 1-1 estudios detallados'!AC43</f>
        <v>0</v>
      </c>
      <c r="M33" s="17">
        <f t="shared" si="1"/>
        <v>320730</v>
      </c>
    </row>
    <row r="34" spans="1:13" ht="12.75">
      <c r="A34" s="17">
        <v>29</v>
      </c>
      <c r="B34" s="17">
        <f>(-1)*'2011 1-1 estudios detallados'!C44</f>
        <v>-2270</v>
      </c>
      <c r="C34" s="17">
        <f>(-1)*(SUM('2011 1-1 estudios detallados'!D44:E44))</f>
        <v>-33895</v>
      </c>
      <c r="D34" s="17">
        <f>(-1)*(SUM('2011 1-1 estudios detallados'!F44:I44))</f>
        <v>-224490</v>
      </c>
      <c r="E34" s="17">
        <f>(-1)*(SUM('2011 1-1 estudios detallados'!J44:N44))</f>
        <v>-79205</v>
      </c>
      <c r="F34" s="17">
        <f>(-1)*('2011 1-1 estudios detallados'!O44)</f>
        <v>0</v>
      </c>
      <c r="G34" s="17">
        <f t="shared" si="0"/>
        <v>-339860</v>
      </c>
      <c r="H34" s="17">
        <f>'2011 1-1 estudios detallados'!Q44</f>
        <v>2130</v>
      </c>
      <c r="I34" s="17">
        <f>SUM('2011 1-1 estudios detallados'!R44:S44)</f>
        <v>21830</v>
      </c>
      <c r="J34" s="17">
        <f>SUM('2011 1-1 estudios detallados'!T44:W44)</f>
        <v>194110</v>
      </c>
      <c r="K34" s="17">
        <f>SUM('2011 1-1 estudios detallados'!X44:AB44)</f>
        <v>125160</v>
      </c>
      <c r="L34" s="17">
        <f>'2011 1-1 estudios detallados'!AC44</f>
        <v>0</v>
      </c>
      <c r="M34" s="17">
        <f t="shared" si="1"/>
        <v>343230</v>
      </c>
    </row>
    <row r="35" spans="1:13" ht="12.75">
      <c r="A35" s="17">
        <v>30</v>
      </c>
      <c r="B35" s="17">
        <f>(-1)*'2011 1-1 estudios detallados'!C45</f>
        <v>-2230</v>
      </c>
      <c r="C35" s="17">
        <f>(-1)*(SUM('2011 1-1 estudios detallados'!D45:E45))</f>
        <v>-34235</v>
      </c>
      <c r="D35" s="17">
        <f>(-1)*(SUM('2011 1-1 estudios detallados'!F45:I45))</f>
        <v>-235655</v>
      </c>
      <c r="E35" s="17">
        <f>(-1)*(SUM('2011 1-1 estudios detallados'!J45:N45))</f>
        <v>-86500</v>
      </c>
      <c r="F35" s="17">
        <f>(-1)*('2011 1-1 estudios detallados'!O45)</f>
        <v>0</v>
      </c>
      <c r="G35" s="17">
        <f t="shared" si="0"/>
        <v>-358620</v>
      </c>
      <c r="H35" s="17">
        <f>'2011 1-1 estudios detallados'!Q45</f>
        <v>2035</v>
      </c>
      <c r="I35" s="17">
        <f>SUM('2011 1-1 estudios detallados'!R45:S45)</f>
        <v>21705</v>
      </c>
      <c r="J35" s="17">
        <f>SUM('2011 1-1 estudios detallados'!T45:W45)</f>
        <v>191550</v>
      </c>
      <c r="K35" s="17">
        <f>SUM('2011 1-1 estudios detallados'!X45:AB45)</f>
        <v>126870</v>
      </c>
      <c r="L35" s="17">
        <f>'2011 1-1 estudios detallados'!AC45</f>
        <v>0</v>
      </c>
      <c r="M35" s="17">
        <f t="shared" si="1"/>
        <v>342160</v>
      </c>
    </row>
    <row r="36" spans="1:13" ht="12.75">
      <c r="A36" s="17">
        <v>31</v>
      </c>
      <c r="B36" s="17">
        <f>(-1)*'2011 1-1 estudios detallados'!C46</f>
        <v>-2500</v>
      </c>
      <c r="C36" s="17">
        <f>(-1)*(SUM('2011 1-1 estudios detallados'!D46:E46))</f>
        <v>-36405</v>
      </c>
      <c r="D36" s="17">
        <f>(-1)*(SUM('2011 1-1 estudios detallados'!F46:I46))</f>
        <v>-255400</v>
      </c>
      <c r="E36" s="17">
        <f>(-1)*(SUM('2011 1-1 estudios detallados'!J46:N46))</f>
        <v>-95800</v>
      </c>
      <c r="F36" s="17">
        <f>(-1)*('2011 1-1 estudios detallados'!O46)</f>
        <v>0</v>
      </c>
      <c r="G36" s="17">
        <f t="shared" si="0"/>
        <v>-390105</v>
      </c>
      <c r="H36" s="17">
        <f>'2011 1-1 estudios detallados'!Q46</f>
        <v>2990</v>
      </c>
      <c r="I36" s="17">
        <f>SUM('2011 1-1 estudios detallados'!R46:S46)</f>
        <v>25470</v>
      </c>
      <c r="J36" s="17">
        <f>SUM('2011 1-1 estudios detallados'!T46:W46)</f>
        <v>200930</v>
      </c>
      <c r="K36" s="17">
        <f>SUM('2011 1-1 estudios detallados'!X46:AB46)</f>
        <v>135965</v>
      </c>
      <c r="L36" s="17">
        <f>'2011 1-1 estudios detallados'!AC46</f>
        <v>0</v>
      </c>
      <c r="M36" s="17">
        <f t="shared" si="1"/>
        <v>365355</v>
      </c>
    </row>
    <row r="37" spans="1:13" ht="12.75">
      <c r="A37" s="17">
        <v>32</v>
      </c>
      <c r="B37" s="17">
        <f>(-1)*'2011 1-1 estudios detallados'!C47</f>
        <v>-3045</v>
      </c>
      <c r="C37" s="17">
        <f>(-1)*(SUM('2011 1-1 estudios detallados'!D47:E47))</f>
        <v>-35990</v>
      </c>
      <c r="D37" s="17">
        <f>(-1)*(SUM('2011 1-1 estudios detallados'!F47:I47))</f>
        <v>-255190</v>
      </c>
      <c r="E37" s="17">
        <f>(-1)*(SUM('2011 1-1 estudios detallados'!J47:N47))</f>
        <v>-98855</v>
      </c>
      <c r="F37" s="17">
        <f>(-1)*('2011 1-1 estudios detallados'!O47)</f>
        <v>0</v>
      </c>
      <c r="G37" s="17">
        <f t="shared" si="0"/>
        <v>-393080</v>
      </c>
      <c r="H37" s="17">
        <f>'2011 1-1 estudios detallados'!Q47</f>
        <v>2185</v>
      </c>
      <c r="I37" s="17">
        <f>SUM('2011 1-1 estudios detallados'!R47:S47)</f>
        <v>24040</v>
      </c>
      <c r="J37" s="17">
        <f>SUM('2011 1-1 estudios detallados'!T47:W47)</f>
        <v>215885</v>
      </c>
      <c r="K37" s="17">
        <f>SUM('2011 1-1 estudios detallados'!X47:AB47)</f>
        <v>139945</v>
      </c>
      <c r="L37" s="17">
        <f>'2011 1-1 estudios detallados'!AC47</f>
        <v>0</v>
      </c>
      <c r="M37" s="17">
        <f t="shared" si="1"/>
        <v>382055</v>
      </c>
    </row>
    <row r="38" spans="1:13" ht="12.75">
      <c r="A38" s="17">
        <v>33</v>
      </c>
      <c r="B38" s="17">
        <f>(-1)*'2011 1-1 estudios detallados'!C48</f>
        <v>-2645</v>
      </c>
      <c r="C38" s="17">
        <f>(-1)*(SUM('2011 1-1 estudios detallados'!D48:E48))</f>
        <v>-39070</v>
      </c>
      <c r="D38" s="17">
        <f>(-1)*(SUM('2011 1-1 estudios detallados'!F48:I48))</f>
        <v>-268270</v>
      </c>
      <c r="E38" s="17">
        <f>(-1)*(SUM('2011 1-1 estudios detallados'!J48:N48))</f>
        <v>-104985</v>
      </c>
      <c r="F38" s="17">
        <f>(-1)*('2011 1-1 estudios detallados'!O48)</f>
        <v>0</v>
      </c>
      <c r="G38" s="17">
        <f t="shared" si="0"/>
        <v>-414970</v>
      </c>
      <c r="H38" s="17">
        <f>'2011 1-1 estudios detallados'!Q48</f>
        <v>2785</v>
      </c>
      <c r="I38" s="17">
        <f>SUM('2011 1-1 estudios detallados'!R48:S48)</f>
        <v>25175</v>
      </c>
      <c r="J38" s="17">
        <f>SUM('2011 1-1 estudios detallados'!T48:W48)</f>
        <v>221525</v>
      </c>
      <c r="K38" s="17">
        <f>SUM('2011 1-1 estudios detallados'!X48:AB48)</f>
        <v>147540</v>
      </c>
      <c r="L38" s="17">
        <f>'2011 1-1 estudios detallados'!AC48</f>
        <v>0</v>
      </c>
      <c r="M38" s="17">
        <f t="shared" si="1"/>
        <v>397025</v>
      </c>
    </row>
    <row r="39" spans="1:13" ht="12.75">
      <c r="A39" s="17">
        <v>34</v>
      </c>
      <c r="B39" s="17">
        <f>(-1)*'2011 1-1 estudios detallados'!C49</f>
        <v>-2840</v>
      </c>
      <c r="C39" s="17">
        <f>(-1)*(SUM('2011 1-1 estudios detallados'!D49:E49))</f>
        <v>-42345</v>
      </c>
      <c r="D39" s="17">
        <f>(-1)*(SUM('2011 1-1 estudios detallados'!F49:I49))</f>
        <v>-276220</v>
      </c>
      <c r="E39" s="17">
        <f>(-1)*(SUM('2011 1-1 estudios detallados'!J49:N49))</f>
        <v>-113400</v>
      </c>
      <c r="F39" s="17">
        <f>(-1)*('2011 1-1 estudios detallados'!O49)</f>
        <v>0</v>
      </c>
      <c r="G39" s="17">
        <f t="shared" si="0"/>
        <v>-434805</v>
      </c>
      <c r="H39" s="17">
        <f>'2011 1-1 estudios detallados'!Q49</f>
        <v>3035</v>
      </c>
      <c r="I39" s="17">
        <f>SUM('2011 1-1 estudios detallados'!R49:S49)</f>
        <v>26815</v>
      </c>
      <c r="J39" s="17">
        <f>SUM('2011 1-1 estudios detallados'!T49:W49)</f>
        <v>223290</v>
      </c>
      <c r="K39" s="17">
        <f>SUM('2011 1-1 estudios detallados'!X49:AB49)</f>
        <v>154700</v>
      </c>
      <c r="L39" s="17">
        <f>'2011 1-1 estudios detallados'!AC49</f>
        <v>0</v>
      </c>
      <c r="M39" s="17">
        <f t="shared" si="1"/>
        <v>407840</v>
      </c>
    </row>
    <row r="40" spans="1:13" ht="12.75">
      <c r="A40" s="17">
        <v>35</v>
      </c>
      <c r="B40" s="17">
        <f>(-1)*'2011 1-1 estudios detallados'!C50</f>
        <v>-3005</v>
      </c>
      <c r="C40" s="17">
        <f>(-1)*(SUM('2011 1-1 estudios detallados'!D50:E50))</f>
        <v>-39895</v>
      </c>
      <c r="D40" s="17">
        <f>(-1)*(SUM('2011 1-1 estudios detallados'!F50:I50))</f>
        <v>-271115</v>
      </c>
      <c r="E40" s="17">
        <f>(-1)*(SUM('2011 1-1 estudios detallados'!J50:N50))</f>
        <v>-107875</v>
      </c>
      <c r="F40" s="17">
        <f>(-1)*('2011 1-1 estudios detallados'!O50)</f>
        <v>0</v>
      </c>
      <c r="G40" s="17">
        <f t="shared" si="0"/>
        <v>-421890</v>
      </c>
      <c r="H40" s="17">
        <f>'2011 1-1 estudios detallados'!Q50</f>
        <v>3200</v>
      </c>
      <c r="I40" s="17">
        <f>SUM('2011 1-1 estudios detallados'!R50:S50)</f>
        <v>27740</v>
      </c>
      <c r="J40" s="17">
        <f>SUM('2011 1-1 estudios detallados'!T50:W50)</f>
        <v>219265</v>
      </c>
      <c r="K40" s="17">
        <f>SUM('2011 1-1 estudios detallados'!X50:AB50)</f>
        <v>148565</v>
      </c>
      <c r="L40" s="17">
        <f>'2011 1-1 estudios detallados'!AC50</f>
        <v>0</v>
      </c>
      <c r="M40" s="17">
        <f t="shared" si="1"/>
        <v>398770</v>
      </c>
    </row>
    <row r="41" spans="1:13" ht="12.75">
      <c r="A41" s="17">
        <v>36</v>
      </c>
      <c r="B41" s="17">
        <f>(-1)*'2011 1-1 estudios detallados'!C51</f>
        <v>-2640</v>
      </c>
      <c r="C41" s="17">
        <f>(-1)*(SUM('2011 1-1 estudios detallados'!D51:E51))</f>
        <v>-41420</v>
      </c>
      <c r="D41" s="17">
        <f>(-1)*(SUM('2011 1-1 estudios detallados'!F51:I51))</f>
        <v>-273665</v>
      </c>
      <c r="E41" s="17">
        <f>(-1)*(SUM('2011 1-1 estudios detallados'!J51:N51))</f>
        <v>-109265</v>
      </c>
      <c r="F41" s="17">
        <f>(-1)*('2011 1-1 estudios detallados'!O51)</f>
        <v>0</v>
      </c>
      <c r="G41" s="17">
        <f t="shared" si="0"/>
        <v>-426990</v>
      </c>
      <c r="H41" s="17">
        <f>'2011 1-1 estudios detallados'!Q51</f>
        <v>2935</v>
      </c>
      <c r="I41" s="17">
        <f>SUM('2011 1-1 estudios detallados'!R51:S51)</f>
        <v>29810</v>
      </c>
      <c r="J41" s="17">
        <f>SUM('2011 1-1 estudios detallados'!T51:W51)</f>
        <v>224420</v>
      </c>
      <c r="K41" s="17">
        <f>SUM('2011 1-1 estudios detallados'!X51:AB51)</f>
        <v>145185</v>
      </c>
      <c r="L41" s="17">
        <f>'2011 1-1 estudios detallados'!AC51</f>
        <v>0</v>
      </c>
      <c r="M41" s="17">
        <f t="shared" si="1"/>
        <v>402350</v>
      </c>
    </row>
    <row r="42" spans="1:13" ht="12.75">
      <c r="A42" s="17">
        <v>37</v>
      </c>
      <c r="B42" s="17">
        <f>(-1)*'2011 1-1 estudios detallados'!C52</f>
        <v>-3155</v>
      </c>
      <c r="C42" s="17">
        <f>(-1)*(SUM('2011 1-1 estudios detallados'!D52:E52))</f>
        <v>-42175</v>
      </c>
      <c r="D42" s="17">
        <f>(-1)*(SUM('2011 1-1 estudios detallados'!F52:I52))</f>
        <v>-271515</v>
      </c>
      <c r="E42" s="17">
        <f>(-1)*(SUM('2011 1-1 estudios detallados'!J52:N52))</f>
        <v>-105135</v>
      </c>
      <c r="F42" s="17">
        <f>(-1)*('2011 1-1 estudios detallados'!O52)</f>
        <v>0</v>
      </c>
      <c r="G42" s="17">
        <f t="shared" si="0"/>
        <v>-421980</v>
      </c>
      <c r="H42" s="17">
        <f>'2011 1-1 estudios detallados'!Q52</f>
        <v>3120</v>
      </c>
      <c r="I42" s="17">
        <f>SUM('2011 1-1 estudios detallados'!R52:S52)</f>
        <v>30035</v>
      </c>
      <c r="J42" s="17">
        <f>SUM('2011 1-1 estudios detallados'!T52:W52)</f>
        <v>222880</v>
      </c>
      <c r="K42" s="17">
        <f>SUM('2011 1-1 estudios detallados'!X52:AB52)</f>
        <v>142240</v>
      </c>
      <c r="L42" s="17">
        <f>'2011 1-1 estudios detallados'!AC52</f>
        <v>0</v>
      </c>
      <c r="M42" s="17">
        <f t="shared" si="1"/>
        <v>398275</v>
      </c>
    </row>
    <row r="43" spans="1:13" ht="12.75">
      <c r="A43" s="17">
        <v>38</v>
      </c>
      <c r="B43" s="17">
        <f>(-1)*'2011 1-1 estudios detallados'!C53</f>
        <v>-3070</v>
      </c>
      <c r="C43" s="17">
        <f>(-1)*(SUM('2011 1-1 estudios detallados'!D53:E53))</f>
        <v>-43235</v>
      </c>
      <c r="D43" s="17">
        <f>(-1)*(SUM('2011 1-1 estudios detallados'!F53:I53))</f>
        <v>-265050</v>
      </c>
      <c r="E43" s="17">
        <f>(-1)*(SUM('2011 1-1 estudios detallados'!J53:N53))</f>
        <v>-105255</v>
      </c>
      <c r="F43" s="17">
        <f>(-1)*('2011 1-1 estudios detallados'!O53)</f>
        <v>0</v>
      </c>
      <c r="G43" s="17">
        <f t="shared" si="0"/>
        <v>-416610</v>
      </c>
      <c r="H43" s="17">
        <f>'2011 1-1 estudios detallados'!Q53</f>
        <v>2685</v>
      </c>
      <c r="I43" s="17">
        <f>SUM('2011 1-1 estudios detallados'!R53:S53)</f>
        <v>32240</v>
      </c>
      <c r="J43" s="17">
        <f>SUM('2011 1-1 estudios detallados'!T53:W53)</f>
        <v>220890</v>
      </c>
      <c r="K43" s="17">
        <f>SUM('2011 1-1 estudios detallados'!X53:AB53)</f>
        <v>131140</v>
      </c>
      <c r="L43" s="17">
        <f>'2011 1-1 estudios detallados'!AC53</f>
        <v>0</v>
      </c>
      <c r="M43" s="17">
        <f t="shared" si="1"/>
        <v>386955</v>
      </c>
    </row>
    <row r="44" spans="1:13" ht="12.75">
      <c r="A44" s="17">
        <v>39</v>
      </c>
      <c r="B44" s="17">
        <f>(-1)*'2011 1-1 estudios detallados'!C54</f>
        <v>-3495</v>
      </c>
      <c r="C44" s="17">
        <f>(-1)*(SUM('2011 1-1 estudios detallados'!D54:E54))</f>
        <v>-45905</v>
      </c>
      <c r="D44" s="17">
        <f>(-1)*(SUM('2011 1-1 estudios detallados'!F54:I54))</f>
        <v>-267575</v>
      </c>
      <c r="E44" s="17">
        <f>(-1)*(SUM('2011 1-1 estudios detallados'!J54:N54))</f>
        <v>-100375</v>
      </c>
      <c r="F44" s="17">
        <f>(-1)*('2011 1-1 estudios detallados'!O54)</f>
        <v>0</v>
      </c>
      <c r="G44" s="17">
        <f t="shared" si="0"/>
        <v>-417350</v>
      </c>
      <c r="H44" s="17">
        <f>'2011 1-1 estudios detallados'!Q54</f>
        <v>2815</v>
      </c>
      <c r="I44" s="17">
        <f>SUM('2011 1-1 estudios detallados'!R54:S54)</f>
        <v>33295</v>
      </c>
      <c r="J44" s="17">
        <f>SUM('2011 1-1 estudios detallados'!T54:W54)</f>
        <v>229830</v>
      </c>
      <c r="K44" s="17">
        <f>SUM('2011 1-1 estudios detallados'!X54:AB54)</f>
        <v>128335</v>
      </c>
      <c r="L44" s="17">
        <f>'2011 1-1 estudios detallados'!AC54</f>
        <v>0</v>
      </c>
      <c r="M44" s="17">
        <f t="shared" si="1"/>
        <v>394275</v>
      </c>
    </row>
    <row r="45" spans="1:13" ht="12.75">
      <c r="A45" s="17">
        <v>40</v>
      </c>
      <c r="B45" s="17">
        <f>(-1)*'2011 1-1 estudios detallados'!C55</f>
        <v>-2980</v>
      </c>
      <c r="C45" s="17">
        <f>(-1)*(SUM('2011 1-1 estudios detallados'!D55:E55))</f>
        <v>-42685</v>
      </c>
      <c r="D45" s="17">
        <f>(-1)*(SUM('2011 1-1 estudios detallados'!F55:I55))</f>
        <v>-254355</v>
      </c>
      <c r="E45" s="17">
        <f>(-1)*(SUM('2011 1-1 estudios detallados'!J55:N55))</f>
        <v>-96915</v>
      </c>
      <c r="F45" s="17">
        <f>(-1)*('2011 1-1 estudios detallados'!O55)</f>
        <v>0</v>
      </c>
      <c r="G45" s="17">
        <f t="shared" si="0"/>
        <v>-396935</v>
      </c>
      <c r="H45" s="17">
        <f>'2011 1-1 estudios detallados'!Q55</f>
        <v>3145</v>
      </c>
      <c r="I45" s="17">
        <f>SUM('2011 1-1 estudios detallados'!R55:S55)</f>
        <v>32945</v>
      </c>
      <c r="J45" s="17">
        <f>SUM('2011 1-1 estudios detallados'!T55:W55)</f>
        <v>224765</v>
      </c>
      <c r="K45" s="17">
        <f>SUM('2011 1-1 estudios detallados'!X55:AB55)</f>
        <v>115290</v>
      </c>
      <c r="L45" s="17">
        <f>'2011 1-1 estudios detallados'!AC55</f>
        <v>0</v>
      </c>
      <c r="M45" s="17">
        <f t="shared" si="1"/>
        <v>376145</v>
      </c>
    </row>
    <row r="46" spans="1:13" ht="12.75">
      <c r="A46" s="17">
        <v>41</v>
      </c>
      <c r="B46" s="17">
        <f>(-1)*'2011 1-1 estudios detallados'!C56</f>
        <v>-3935</v>
      </c>
      <c r="C46" s="17">
        <f>(-1)*(SUM('2011 1-1 estudios detallados'!D56:E56))</f>
        <v>-46610</v>
      </c>
      <c r="D46" s="17">
        <f>(-1)*(SUM('2011 1-1 estudios detallados'!F56:I56))</f>
        <v>-254990</v>
      </c>
      <c r="E46" s="17">
        <f>(-1)*(SUM('2011 1-1 estudios detallados'!J56:N56))</f>
        <v>-90210</v>
      </c>
      <c r="F46" s="17">
        <f>(-1)*('2011 1-1 estudios detallados'!O56)</f>
        <v>0</v>
      </c>
      <c r="G46" s="17">
        <f t="shared" si="0"/>
        <v>-395745</v>
      </c>
      <c r="H46" s="17">
        <f>'2011 1-1 estudios detallados'!Q56</f>
        <v>2850</v>
      </c>
      <c r="I46" s="17">
        <f>SUM('2011 1-1 estudios detallados'!R56:S56)</f>
        <v>36305</v>
      </c>
      <c r="J46" s="17">
        <f>SUM('2011 1-1 estudios detallados'!T56:W56)</f>
        <v>226645</v>
      </c>
      <c r="K46" s="17">
        <f>SUM('2011 1-1 estudios detallados'!X56:AB56)</f>
        <v>108720</v>
      </c>
      <c r="L46" s="17">
        <f>'2011 1-1 estudios detallados'!AC56</f>
        <v>0</v>
      </c>
      <c r="M46" s="17">
        <f t="shared" si="1"/>
        <v>374520</v>
      </c>
    </row>
    <row r="47" spans="1:13" ht="12.75">
      <c r="A47" s="17">
        <v>42</v>
      </c>
      <c r="B47" s="17">
        <f>(-1)*'2011 1-1 estudios detallados'!C57</f>
        <v>-2760</v>
      </c>
      <c r="C47" s="17">
        <f>(-1)*(SUM('2011 1-1 estudios detallados'!D57:E57))</f>
        <v>-48355</v>
      </c>
      <c r="D47" s="17">
        <f>(-1)*(SUM('2011 1-1 estudios detallados'!F57:I57))</f>
        <v>-251155</v>
      </c>
      <c r="E47" s="17">
        <f>(-1)*(SUM('2011 1-1 estudios detallados'!J57:N57))</f>
        <v>-84420</v>
      </c>
      <c r="F47" s="17">
        <f>(-1)*('2011 1-1 estudios detallados'!O57)</f>
        <v>0</v>
      </c>
      <c r="G47" s="17">
        <f t="shared" si="0"/>
        <v>-386690</v>
      </c>
      <c r="H47" s="17">
        <f>'2011 1-1 estudios detallados'!Q57</f>
        <v>2960</v>
      </c>
      <c r="I47" s="17">
        <f>SUM('2011 1-1 estudios detallados'!R57:S57)</f>
        <v>37645</v>
      </c>
      <c r="J47" s="17">
        <f>SUM('2011 1-1 estudios detallados'!T57:W57)</f>
        <v>225495</v>
      </c>
      <c r="K47" s="17">
        <f>SUM('2011 1-1 estudios detallados'!X57:AB57)</f>
        <v>103915</v>
      </c>
      <c r="L47" s="17">
        <f>'2011 1-1 estudios detallados'!AC57</f>
        <v>0</v>
      </c>
      <c r="M47" s="17">
        <f t="shared" si="1"/>
        <v>370015</v>
      </c>
    </row>
    <row r="48" spans="1:13" ht="12.75">
      <c r="A48" s="17">
        <v>43</v>
      </c>
      <c r="B48" s="17">
        <f>(-1)*'2011 1-1 estudios detallados'!C58</f>
        <v>-3415</v>
      </c>
      <c r="C48" s="17">
        <f>(-1)*(SUM('2011 1-1 estudios detallados'!D58:E58))</f>
        <v>-48645</v>
      </c>
      <c r="D48" s="17">
        <f>(-1)*(SUM('2011 1-1 estudios detallados'!F58:I58))</f>
        <v>-255955</v>
      </c>
      <c r="E48" s="17">
        <f>(-1)*(SUM('2011 1-1 estudios detallados'!J58:N58))</f>
        <v>-81110</v>
      </c>
      <c r="F48" s="17">
        <f>(-1)*('2011 1-1 estudios detallados'!O58)</f>
        <v>0</v>
      </c>
      <c r="G48" s="17">
        <f t="shared" si="0"/>
        <v>-389125</v>
      </c>
      <c r="H48" s="17">
        <f>'2011 1-1 estudios detallados'!Q58</f>
        <v>3335</v>
      </c>
      <c r="I48" s="17">
        <f>SUM('2011 1-1 estudios detallados'!R58:S58)</f>
        <v>40235</v>
      </c>
      <c r="J48" s="17">
        <f>SUM('2011 1-1 estudios detallados'!T58:W58)</f>
        <v>231965</v>
      </c>
      <c r="K48" s="17">
        <f>SUM('2011 1-1 estudios detallados'!X58:AB58)</f>
        <v>99130</v>
      </c>
      <c r="L48" s="17">
        <f>'2011 1-1 estudios detallados'!AC58</f>
        <v>0</v>
      </c>
      <c r="M48" s="17">
        <f t="shared" si="1"/>
        <v>374665</v>
      </c>
    </row>
    <row r="49" spans="1:13" ht="12.75">
      <c r="A49" s="17">
        <v>44</v>
      </c>
      <c r="B49" s="17">
        <f>(-1)*'2011 1-1 estudios detallados'!C59</f>
        <v>-3920</v>
      </c>
      <c r="C49" s="17">
        <f>(-1)*(SUM('2011 1-1 estudios detallados'!D59:E59))</f>
        <v>-52370</v>
      </c>
      <c r="D49" s="17">
        <f>(-1)*(SUM('2011 1-1 estudios detallados'!F59:I59))</f>
        <v>-253605</v>
      </c>
      <c r="E49" s="17">
        <f>(-1)*(SUM('2011 1-1 estudios detallados'!J59:N59))</f>
        <v>-80145</v>
      </c>
      <c r="F49" s="17">
        <f>(-1)*('2011 1-1 estudios detallados'!O59)</f>
        <v>0</v>
      </c>
      <c r="G49" s="17">
        <f t="shared" si="0"/>
        <v>-390040</v>
      </c>
      <c r="H49" s="17">
        <f>'2011 1-1 estudios detallados'!Q59</f>
        <v>2880</v>
      </c>
      <c r="I49" s="17">
        <f>SUM('2011 1-1 estudios detallados'!R59:S59)</f>
        <v>43730</v>
      </c>
      <c r="J49" s="17">
        <f>SUM('2011 1-1 estudios detallados'!T59:W59)</f>
        <v>235710</v>
      </c>
      <c r="K49" s="17">
        <f>SUM('2011 1-1 estudios detallados'!X59:AB59)</f>
        <v>96940</v>
      </c>
      <c r="L49" s="17">
        <f>'2011 1-1 estudios detallados'!AC59</f>
        <v>0</v>
      </c>
      <c r="M49" s="17">
        <f t="shared" si="1"/>
        <v>379260</v>
      </c>
    </row>
    <row r="50" spans="1:13" ht="12.75">
      <c r="A50" s="17">
        <v>45</v>
      </c>
      <c r="B50" s="17">
        <f>(-1)*'2011 1-1 estudios detallados'!C60</f>
        <v>-3200</v>
      </c>
      <c r="C50" s="17">
        <f>(-1)*(SUM('2011 1-1 estudios detallados'!D60:E60))</f>
        <v>-52520</v>
      </c>
      <c r="D50" s="17">
        <f>(-1)*(SUM('2011 1-1 estudios detallados'!F60:I60))</f>
        <v>-235515</v>
      </c>
      <c r="E50" s="17">
        <f>(-1)*(SUM('2011 1-1 estudios detallados'!J60:N60))</f>
        <v>-74970</v>
      </c>
      <c r="F50" s="17">
        <f>(-1)*('2011 1-1 estudios detallados'!O60)</f>
        <v>0</v>
      </c>
      <c r="G50" s="17">
        <f t="shared" si="0"/>
        <v>-366205</v>
      </c>
      <c r="H50" s="17">
        <f>'2011 1-1 estudios detallados'!Q60</f>
        <v>3365</v>
      </c>
      <c r="I50" s="17">
        <f>SUM('2011 1-1 estudios detallados'!R60:S60)</f>
        <v>42890</v>
      </c>
      <c r="J50" s="17">
        <f>SUM('2011 1-1 estudios detallados'!T60:W60)</f>
        <v>219725</v>
      </c>
      <c r="K50" s="17">
        <f>SUM('2011 1-1 estudios detallados'!X60:AB60)</f>
        <v>87660</v>
      </c>
      <c r="L50" s="17">
        <f>'2011 1-1 estudios detallados'!AC60</f>
        <v>0</v>
      </c>
      <c r="M50" s="17">
        <f t="shared" si="1"/>
        <v>353640</v>
      </c>
    </row>
    <row r="51" spans="1:13" ht="12.75">
      <c r="A51" s="17">
        <v>46</v>
      </c>
      <c r="B51" s="17">
        <f>(-1)*'2011 1-1 estudios detallados'!C61</f>
        <v>-3300</v>
      </c>
      <c r="C51" s="17">
        <f>(-1)*(SUM('2011 1-1 estudios detallados'!D61:E61))</f>
        <v>-52900</v>
      </c>
      <c r="D51" s="17">
        <f>(-1)*(SUM('2011 1-1 estudios detallados'!F61:I61))</f>
        <v>-237685</v>
      </c>
      <c r="E51" s="17">
        <f>(-1)*(SUM('2011 1-1 estudios detallados'!J61:N61))</f>
        <v>-73965</v>
      </c>
      <c r="F51" s="17">
        <f>(-1)*('2011 1-1 estudios detallados'!O61)</f>
        <v>0</v>
      </c>
      <c r="G51" s="17">
        <f t="shared" si="0"/>
        <v>-367850</v>
      </c>
      <c r="H51" s="17">
        <f>'2011 1-1 estudios detallados'!Q61</f>
        <v>3305</v>
      </c>
      <c r="I51" s="17">
        <f>SUM('2011 1-1 estudios detallados'!R61:S61)</f>
        <v>46865</v>
      </c>
      <c r="J51" s="17">
        <f>SUM('2011 1-1 estudios detallados'!T61:W61)</f>
        <v>228160</v>
      </c>
      <c r="K51" s="17">
        <f>SUM('2011 1-1 estudios detallados'!X61:AB61)</f>
        <v>86015</v>
      </c>
      <c r="L51" s="17">
        <f>'2011 1-1 estudios detallados'!AC61</f>
        <v>0</v>
      </c>
      <c r="M51" s="17">
        <f t="shared" si="1"/>
        <v>364345</v>
      </c>
    </row>
    <row r="52" spans="1:13" ht="12.75">
      <c r="A52" s="17">
        <v>47</v>
      </c>
      <c r="B52" s="17">
        <f>(-1)*'2011 1-1 estudios detallados'!C62</f>
        <v>-3595</v>
      </c>
      <c r="C52" s="17">
        <f>(-1)*(SUM('2011 1-1 estudios detallados'!D62:E62))</f>
        <v>-55195</v>
      </c>
      <c r="D52" s="17">
        <f>(-1)*(SUM('2011 1-1 estudios detallados'!F62:I62))</f>
        <v>-240490</v>
      </c>
      <c r="E52" s="17">
        <f>(-1)*(SUM('2011 1-1 estudios detallados'!J62:N62))</f>
        <v>-71055</v>
      </c>
      <c r="F52" s="17">
        <f>(-1)*('2011 1-1 estudios detallados'!O62)</f>
        <v>0</v>
      </c>
      <c r="G52" s="17">
        <f t="shared" si="0"/>
        <v>-370335</v>
      </c>
      <c r="H52" s="17">
        <f>'2011 1-1 estudios detallados'!Q62</f>
        <v>3010</v>
      </c>
      <c r="I52" s="17">
        <f>SUM('2011 1-1 estudios detallados'!R62:S62)</f>
        <v>50015</v>
      </c>
      <c r="J52" s="17">
        <f>SUM('2011 1-1 estudios detallados'!T62:W62)</f>
        <v>226285</v>
      </c>
      <c r="K52" s="17">
        <f>SUM('2011 1-1 estudios detallados'!X62:AB62)</f>
        <v>86305</v>
      </c>
      <c r="L52" s="17">
        <f>'2011 1-1 estudios detallados'!AC62</f>
        <v>0</v>
      </c>
      <c r="M52" s="17">
        <f t="shared" si="1"/>
        <v>365615</v>
      </c>
    </row>
    <row r="53" spans="1:13" ht="12.75">
      <c r="A53" s="17">
        <v>48</v>
      </c>
      <c r="B53" s="17">
        <f>(-1)*'2011 1-1 estudios detallados'!C63</f>
        <v>-3135</v>
      </c>
      <c r="C53" s="17">
        <f>(-1)*(SUM('2011 1-1 estudios detallados'!D63:E63))</f>
        <v>-57570</v>
      </c>
      <c r="D53" s="17">
        <f>(-1)*(SUM('2011 1-1 estudios detallados'!F63:I63))</f>
        <v>-230130</v>
      </c>
      <c r="E53" s="17">
        <f>(-1)*(SUM('2011 1-1 estudios detallados'!J63:N63))</f>
        <v>-68895</v>
      </c>
      <c r="F53" s="17">
        <f>(-1)*('2011 1-1 estudios detallados'!O63)</f>
        <v>0</v>
      </c>
      <c r="G53" s="17">
        <f t="shared" si="0"/>
        <v>-359730</v>
      </c>
      <c r="H53" s="17">
        <f>'2011 1-1 estudios detallados'!Q63</f>
        <v>3060</v>
      </c>
      <c r="I53" s="17">
        <f>SUM('2011 1-1 estudios detallados'!R63:S63)</f>
        <v>50955</v>
      </c>
      <c r="J53" s="17">
        <f>SUM('2011 1-1 estudios detallados'!T63:W63)</f>
        <v>220145</v>
      </c>
      <c r="K53" s="17">
        <f>SUM('2011 1-1 estudios detallados'!X63:AB63)</f>
        <v>78775</v>
      </c>
      <c r="L53" s="17">
        <f>'2011 1-1 estudios detallados'!AC63</f>
        <v>0</v>
      </c>
      <c r="M53" s="17">
        <f t="shared" si="1"/>
        <v>352935</v>
      </c>
    </row>
    <row r="54" spans="1:13" ht="12.75">
      <c r="A54" s="17">
        <v>49</v>
      </c>
      <c r="B54" s="17">
        <f>(-1)*'2011 1-1 estudios detallados'!C64</f>
        <v>-3185</v>
      </c>
      <c r="C54" s="17">
        <f>(-1)*(SUM('2011 1-1 estudios detallados'!D64:E64))</f>
        <v>-59215</v>
      </c>
      <c r="D54" s="17">
        <f>(-1)*(SUM('2011 1-1 estudios detallados'!F64:I64))</f>
        <v>-223845</v>
      </c>
      <c r="E54" s="17">
        <f>(-1)*(SUM('2011 1-1 estudios detallados'!J64:N64))</f>
        <v>-65135</v>
      </c>
      <c r="F54" s="17">
        <f>(-1)*('2011 1-1 estudios detallados'!O64)</f>
        <v>0</v>
      </c>
      <c r="G54" s="17">
        <f t="shared" si="0"/>
        <v>-351380</v>
      </c>
      <c r="H54" s="17">
        <f>'2011 1-1 estudios detallados'!Q64</f>
        <v>3670</v>
      </c>
      <c r="I54" s="17">
        <f>SUM('2011 1-1 estudios detallados'!R64:S64)</f>
        <v>55295</v>
      </c>
      <c r="J54" s="17">
        <f>SUM('2011 1-1 estudios detallados'!T64:W64)</f>
        <v>216420</v>
      </c>
      <c r="K54" s="17">
        <f>SUM('2011 1-1 estudios detallados'!X64:AB64)</f>
        <v>74030</v>
      </c>
      <c r="L54" s="17">
        <f>'2011 1-1 estudios detallados'!AC64</f>
        <v>0</v>
      </c>
      <c r="M54" s="17">
        <f t="shared" si="1"/>
        <v>349415</v>
      </c>
    </row>
    <row r="55" spans="1:13" ht="12.75">
      <c r="A55" s="17">
        <v>50</v>
      </c>
      <c r="B55" s="17">
        <f>(-1)*'2011 1-1 estudios detallados'!C65</f>
        <v>-3090</v>
      </c>
      <c r="C55" s="17">
        <f>(-1)*(SUM('2011 1-1 estudios detallados'!D65:E65))</f>
        <v>-53240</v>
      </c>
      <c r="D55" s="17">
        <f>(-1)*(SUM('2011 1-1 estudios detallados'!F65:I65))</f>
        <v>-207685</v>
      </c>
      <c r="E55" s="17">
        <f>(-1)*(SUM('2011 1-1 estudios detallados'!J65:N65))</f>
        <v>-59470</v>
      </c>
      <c r="F55" s="17">
        <f>(-1)*('2011 1-1 estudios detallados'!O65)</f>
        <v>0</v>
      </c>
      <c r="G55" s="17">
        <f t="shared" si="0"/>
        <v>-323485</v>
      </c>
      <c r="H55" s="17">
        <f>'2011 1-1 estudios detallados'!Q65</f>
        <v>2545</v>
      </c>
      <c r="I55" s="17">
        <f>SUM('2011 1-1 estudios detallados'!R65:S65)</f>
        <v>55120</v>
      </c>
      <c r="J55" s="17">
        <f>SUM('2011 1-1 estudios detallados'!T65:W65)</f>
        <v>201010</v>
      </c>
      <c r="K55" s="17">
        <f>SUM('2011 1-1 estudios detallados'!X65:AB65)</f>
        <v>67685</v>
      </c>
      <c r="L55" s="17">
        <f>'2011 1-1 estudios detallados'!AC65</f>
        <v>0</v>
      </c>
      <c r="M55" s="17">
        <f t="shared" si="1"/>
        <v>326360</v>
      </c>
    </row>
    <row r="56" spans="1:13" ht="12.75">
      <c r="A56" s="17">
        <v>51</v>
      </c>
      <c r="B56" s="17">
        <f>(-1)*'2011 1-1 estudios detallados'!C66</f>
        <v>-3280</v>
      </c>
      <c r="C56" s="17">
        <f>(-1)*(SUM('2011 1-1 estudios detallados'!D66:E66))</f>
        <v>-56695</v>
      </c>
      <c r="D56" s="17">
        <f>(-1)*(SUM('2011 1-1 estudios detallados'!F66:I66))</f>
        <v>-206810</v>
      </c>
      <c r="E56" s="17">
        <f>(-1)*(SUM('2011 1-1 estudios detallados'!J66:N66))</f>
        <v>-64030</v>
      </c>
      <c r="F56" s="17">
        <f>(-1)*('2011 1-1 estudios detallados'!O66)</f>
        <v>0</v>
      </c>
      <c r="G56" s="17">
        <f t="shared" si="0"/>
        <v>-330815</v>
      </c>
      <c r="H56" s="17">
        <f>'2011 1-1 estudios detallados'!Q66</f>
        <v>3510</v>
      </c>
      <c r="I56" s="17">
        <f>SUM('2011 1-1 estudios detallados'!R66:S66)</f>
        <v>57480</v>
      </c>
      <c r="J56" s="17">
        <f>SUM('2011 1-1 estudios detallados'!T66:W66)</f>
        <v>205025</v>
      </c>
      <c r="K56" s="17">
        <f>SUM('2011 1-1 estudios detallados'!X66:AB66)</f>
        <v>69070</v>
      </c>
      <c r="L56" s="17">
        <f>'2011 1-1 estudios detallados'!AC66</f>
        <v>0</v>
      </c>
      <c r="M56" s="17">
        <f t="shared" si="1"/>
        <v>335085</v>
      </c>
    </row>
    <row r="57" spans="1:13" ht="12.75">
      <c r="A57" s="17">
        <v>52</v>
      </c>
      <c r="B57" s="17">
        <f>(-1)*'2011 1-1 estudios detallados'!C67</f>
        <v>-2790</v>
      </c>
      <c r="C57" s="17">
        <f>(-1)*(SUM('2011 1-1 estudios detallados'!D67:E67))</f>
        <v>-59100</v>
      </c>
      <c r="D57" s="17">
        <f>(-1)*(SUM('2011 1-1 estudios detallados'!F67:I67))</f>
        <v>-205025</v>
      </c>
      <c r="E57" s="17">
        <f>(-1)*(SUM('2011 1-1 estudios detallados'!J67:N67))</f>
        <v>-61885</v>
      </c>
      <c r="F57" s="17">
        <f>(-1)*('2011 1-1 estudios detallados'!O67)</f>
        <v>0</v>
      </c>
      <c r="G57" s="17">
        <f t="shared" si="0"/>
        <v>-328800</v>
      </c>
      <c r="H57" s="17">
        <f>'2011 1-1 estudios detallados'!Q67</f>
        <v>3335</v>
      </c>
      <c r="I57" s="17">
        <f>SUM('2011 1-1 estudios detallados'!R67:S67)</f>
        <v>60965</v>
      </c>
      <c r="J57" s="17">
        <f>SUM('2011 1-1 estudios detallados'!T67:W67)</f>
        <v>195675</v>
      </c>
      <c r="K57" s="17">
        <f>SUM('2011 1-1 estudios detallados'!X67:AB67)</f>
        <v>65570</v>
      </c>
      <c r="L57" s="17">
        <f>'2011 1-1 estudios detallados'!AC67</f>
        <v>0</v>
      </c>
      <c r="M57" s="17">
        <f t="shared" si="1"/>
        <v>325545</v>
      </c>
    </row>
    <row r="58" spans="1:13" ht="12.75">
      <c r="A58" s="17">
        <v>53</v>
      </c>
      <c r="B58" s="17">
        <f>(-1)*'2011 1-1 estudios detallados'!C68</f>
        <v>-3290</v>
      </c>
      <c r="C58" s="17">
        <f>(-1)*(SUM('2011 1-1 estudios detallados'!D68:E68))</f>
        <v>-57735</v>
      </c>
      <c r="D58" s="17">
        <f>(-1)*(SUM('2011 1-1 estudios detallados'!F68:I68))</f>
        <v>-189020</v>
      </c>
      <c r="E58" s="17">
        <f>(-1)*(SUM('2011 1-1 estudios detallados'!J68:N68))</f>
        <v>-60915</v>
      </c>
      <c r="F58" s="17">
        <f>(-1)*('2011 1-1 estudios detallados'!O68)</f>
        <v>0</v>
      </c>
      <c r="G58" s="17">
        <f t="shared" si="0"/>
        <v>-310960</v>
      </c>
      <c r="H58" s="17">
        <f>'2011 1-1 estudios detallados'!Q68</f>
        <v>4070</v>
      </c>
      <c r="I58" s="17">
        <f>SUM('2011 1-1 estudios detallados'!R68:S68)</f>
        <v>62610</v>
      </c>
      <c r="J58" s="17">
        <f>SUM('2011 1-1 estudios detallados'!T68:W68)</f>
        <v>189270</v>
      </c>
      <c r="K58" s="17">
        <f>SUM('2011 1-1 estudios detallados'!X68:AB68)</f>
        <v>61765</v>
      </c>
      <c r="L58" s="17">
        <f>'2011 1-1 estudios detallados'!AC68</f>
        <v>0</v>
      </c>
      <c r="M58" s="17">
        <f t="shared" si="1"/>
        <v>317715</v>
      </c>
    </row>
    <row r="59" spans="1:13" ht="12.75">
      <c r="A59" s="17">
        <v>54</v>
      </c>
      <c r="B59" s="17">
        <f>(-1)*'2011 1-1 estudios detallados'!C69</f>
        <v>-3220</v>
      </c>
      <c r="C59" s="17">
        <f>(-1)*(SUM('2011 1-1 estudios detallados'!D69:E69))</f>
        <v>-59750</v>
      </c>
      <c r="D59" s="17">
        <f>(-1)*(SUM('2011 1-1 estudios detallados'!F69:I69))</f>
        <v>-185580</v>
      </c>
      <c r="E59" s="17">
        <f>(-1)*(SUM('2011 1-1 estudios detallados'!J69:N69))</f>
        <v>-58010</v>
      </c>
      <c r="F59" s="17">
        <f>(-1)*('2011 1-1 estudios detallados'!O69)</f>
        <v>0</v>
      </c>
      <c r="G59" s="17">
        <f t="shared" si="0"/>
        <v>-306560</v>
      </c>
      <c r="H59" s="17">
        <f>'2011 1-1 estudios detallados'!Q69</f>
        <v>2865</v>
      </c>
      <c r="I59" s="17">
        <f>SUM('2011 1-1 estudios detallados'!R69:S69)</f>
        <v>65470</v>
      </c>
      <c r="J59" s="17">
        <f>SUM('2011 1-1 estudios detallados'!T69:W69)</f>
        <v>182855</v>
      </c>
      <c r="K59" s="17">
        <f>SUM('2011 1-1 estudios detallados'!X69:AB69)</f>
        <v>58890</v>
      </c>
      <c r="L59" s="17">
        <f>'2011 1-1 estudios detallados'!AC69</f>
        <v>0</v>
      </c>
      <c r="M59" s="17">
        <f t="shared" si="1"/>
        <v>310080</v>
      </c>
    </row>
    <row r="60" spans="1:13" ht="12.75">
      <c r="A60" s="17">
        <v>55</v>
      </c>
      <c r="B60" s="17">
        <f>(-1)*'2011 1-1 estudios detallados'!C70</f>
        <v>-2740</v>
      </c>
      <c r="C60" s="17">
        <f>(-1)*(SUM('2011 1-1 estudios detallados'!D70:E70))</f>
        <v>-57550</v>
      </c>
      <c r="D60" s="17">
        <f>(-1)*(SUM('2011 1-1 estudios detallados'!F70:I70))</f>
        <v>-168065</v>
      </c>
      <c r="E60" s="17">
        <f>(-1)*(SUM('2011 1-1 estudios detallados'!J70:N70))</f>
        <v>-52680</v>
      </c>
      <c r="F60" s="17">
        <f>(-1)*('2011 1-1 estudios detallados'!O70)</f>
        <v>0</v>
      </c>
      <c r="G60" s="17">
        <f t="shared" si="0"/>
        <v>-281035</v>
      </c>
      <c r="H60" s="17">
        <f>'2011 1-1 estudios detallados'!Q70</f>
        <v>3870</v>
      </c>
      <c r="I60" s="17">
        <f>SUM('2011 1-1 estudios detallados'!R70:S70)</f>
        <v>67445</v>
      </c>
      <c r="J60" s="17">
        <f>SUM('2011 1-1 estudios detallados'!T70:W70)</f>
        <v>165550</v>
      </c>
      <c r="K60" s="17">
        <f>SUM('2011 1-1 estudios detallados'!X70:AB70)</f>
        <v>52155</v>
      </c>
      <c r="L60" s="17">
        <f>'2011 1-1 estudios detallados'!AC70</f>
        <v>0</v>
      </c>
      <c r="M60" s="17">
        <f t="shared" si="1"/>
        <v>289020</v>
      </c>
    </row>
    <row r="61" spans="1:13" ht="12.75">
      <c r="A61" s="17">
        <v>56</v>
      </c>
      <c r="B61" s="17">
        <f>(-1)*'2011 1-1 estudios detallados'!C71</f>
        <v>-2625</v>
      </c>
      <c r="C61" s="17">
        <f>(-1)*(SUM('2011 1-1 estudios detallados'!D71:E71))</f>
        <v>-57275</v>
      </c>
      <c r="D61" s="17">
        <f>(-1)*(SUM('2011 1-1 estudios detallados'!F71:I71))</f>
        <v>-159840</v>
      </c>
      <c r="E61" s="17">
        <f>(-1)*(SUM('2011 1-1 estudios detallados'!J71:N71))</f>
        <v>-49365</v>
      </c>
      <c r="F61" s="17">
        <f>(-1)*('2011 1-1 estudios detallados'!O71)</f>
        <v>0</v>
      </c>
      <c r="G61" s="17">
        <f t="shared" si="0"/>
        <v>-269105</v>
      </c>
      <c r="H61" s="17">
        <f>'2011 1-1 estudios detallados'!Q71</f>
        <v>3065</v>
      </c>
      <c r="I61" s="17">
        <f>SUM('2011 1-1 estudios detallados'!R71:S71)</f>
        <v>69395</v>
      </c>
      <c r="J61" s="17">
        <f>SUM('2011 1-1 estudios detallados'!T71:W71)</f>
        <v>159465</v>
      </c>
      <c r="K61" s="17">
        <f>SUM('2011 1-1 estudios detallados'!X71:AB71)</f>
        <v>50290</v>
      </c>
      <c r="L61" s="17">
        <f>'2011 1-1 estudios detallados'!AC71</f>
        <v>0</v>
      </c>
      <c r="M61" s="17">
        <f t="shared" si="1"/>
        <v>282215</v>
      </c>
    </row>
    <row r="62" spans="1:13" ht="12.75">
      <c r="A62" s="17">
        <v>57</v>
      </c>
      <c r="B62" s="17">
        <f>(-1)*'2011 1-1 estudios detallados'!C72</f>
        <v>-2635</v>
      </c>
      <c r="C62" s="17">
        <f>(-1)*(SUM('2011 1-1 estudios detallados'!D72:E72))</f>
        <v>-60850</v>
      </c>
      <c r="D62" s="17">
        <f>(-1)*(SUM('2011 1-1 estudios detallados'!F72:I72))</f>
        <v>-152620</v>
      </c>
      <c r="E62" s="17">
        <f>(-1)*(SUM('2011 1-1 estudios detallados'!J72:N72))</f>
        <v>-48715</v>
      </c>
      <c r="F62" s="17">
        <f>(-1)*('2011 1-1 estudios detallados'!O72)</f>
        <v>0</v>
      </c>
      <c r="G62" s="17">
        <f t="shared" si="0"/>
        <v>-264820</v>
      </c>
      <c r="H62" s="17">
        <f>'2011 1-1 estudios detallados'!Q72</f>
        <v>3710</v>
      </c>
      <c r="I62" s="17">
        <f>SUM('2011 1-1 estudios detallados'!R72:S72)</f>
        <v>73545</v>
      </c>
      <c r="J62" s="17">
        <f>SUM('2011 1-1 estudios detallados'!T72:W72)</f>
        <v>152045</v>
      </c>
      <c r="K62" s="17">
        <f>SUM('2011 1-1 estudios detallados'!X72:AB72)</f>
        <v>43155</v>
      </c>
      <c r="L62" s="17">
        <f>'2011 1-1 estudios detallados'!AC72</f>
        <v>0</v>
      </c>
      <c r="M62" s="17">
        <f t="shared" si="1"/>
        <v>272455</v>
      </c>
    </row>
    <row r="63" spans="1:13" ht="12.75">
      <c r="A63" s="17">
        <v>58</v>
      </c>
      <c r="B63" s="17">
        <f>(-1)*'2011 1-1 estudios detallados'!C73</f>
        <v>-2675</v>
      </c>
      <c r="C63" s="17">
        <f>(-1)*(SUM('2011 1-1 estudios detallados'!D73:E73))</f>
        <v>-65760</v>
      </c>
      <c r="D63" s="17">
        <f>(-1)*(SUM('2011 1-1 estudios detallados'!F73:I73))</f>
        <v>-145935</v>
      </c>
      <c r="E63" s="17">
        <f>(-1)*(SUM('2011 1-1 estudios detallados'!J73:N73))</f>
        <v>-45660</v>
      </c>
      <c r="F63" s="17">
        <f>(-1)*('2011 1-1 estudios detallados'!O73)</f>
        <v>0</v>
      </c>
      <c r="G63" s="17">
        <f t="shared" si="0"/>
        <v>-260030</v>
      </c>
      <c r="H63" s="17">
        <f>'2011 1-1 estudios detallados'!Q73</f>
        <v>4350</v>
      </c>
      <c r="I63" s="17">
        <f>SUM('2011 1-1 estudios detallados'!R73:S73)</f>
        <v>78325</v>
      </c>
      <c r="J63" s="17">
        <f>SUM('2011 1-1 estudios detallados'!T73:W73)</f>
        <v>144370</v>
      </c>
      <c r="K63" s="17">
        <f>SUM('2011 1-1 estudios detallados'!X73:AB73)</f>
        <v>38665</v>
      </c>
      <c r="L63" s="17">
        <f>'2011 1-1 estudios detallados'!AC73</f>
        <v>0</v>
      </c>
      <c r="M63" s="17">
        <f t="shared" si="1"/>
        <v>265710</v>
      </c>
    </row>
    <row r="64" spans="1:13" ht="12.75">
      <c r="A64" s="17">
        <v>59</v>
      </c>
      <c r="B64" s="17">
        <f>(-1)*'2011 1-1 estudios detallados'!C74</f>
        <v>-3325</v>
      </c>
      <c r="C64" s="17">
        <f>(-1)*(SUM('2011 1-1 estudios detallados'!D74:E74))</f>
        <v>-67610</v>
      </c>
      <c r="D64" s="17">
        <f>(-1)*(SUM('2011 1-1 estudios detallados'!F74:I74))</f>
        <v>-141940</v>
      </c>
      <c r="E64" s="17">
        <f>(-1)*(SUM('2011 1-1 estudios detallados'!J74:N74))</f>
        <v>-43645</v>
      </c>
      <c r="F64" s="17">
        <f>(-1)*('2011 1-1 estudios detallados'!O74)</f>
        <v>0</v>
      </c>
      <c r="G64" s="17">
        <f t="shared" si="0"/>
        <v>-256520</v>
      </c>
      <c r="H64" s="17">
        <f>'2011 1-1 estudios detallados'!Q74</f>
        <v>4590</v>
      </c>
      <c r="I64" s="17">
        <f>SUM('2011 1-1 estudios detallados'!R74:S74)</f>
        <v>80090</v>
      </c>
      <c r="J64" s="17">
        <f>SUM('2011 1-1 estudios detallados'!T74:W74)</f>
        <v>139025</v>
      </c>
      <c r="K64" s="17">
        <f>SUM('2011 1-1 estudios detallados'!X74:AB74)</f>
        <v>36850</v>
      </c>
      <c r="L64" s="17">
        <f>'2011 1-1 estudios detallados'!AC74</f>
        <v>0</v>
      </c>
      <c r="M64" s="17">
        <f t="shared" si="1"/>
        <v>260555</v>
      </c>
    </row>
    <row r="65" spans="1:13" ht="12.75">
      <c r="A65" s="17">
        <v>60</v>
      </c>
      <c r="B65" s="17">
        <f>(-1)*'2011 1-1 estudios detallados'!C75</f>
        <v>-3040</v>
      </c>
      <c r="C65" s="17">
        <f>(-1)*(SUM('2011 1-1 estudios detallados'!D75:E75))</f>
        <v>-65490</v>
      </c>
      <c r="D65" s="17">
        <f>(-1)*(SUM('2011 1-1 estudios detallados'!F75:I75))</f>
        <v>-130205</v>
      </c>
      <c r="E65" s="17">
        <f>(-1)*(SUM('2011 1-1 estudios detallados'!J75:N75))</f>
        <v>-40745</v>
      </c>
      <c r="F65" s="17">
        <f>(-1)*('2011 1-1 estudios detallados'!O75)</f>
        <v>0</v>
      </c>
      <c r="G65" s="17">
        <f t="shared" si="0"/>
        <v>-239480</v>
      </c>
      <c r="H65" s="17">
        <f>'2011 1-1 estudios detallados'!Q75</f>
        <v>4560</v>
      </c>
      <c r="I65" s="17">
        <f>SUM('2011 1-1 estudios detallados'!R75:S75)</f>
        <v>86210</v>
      </c>
      <c r="J65" s="17">
        <f>SUM('2011 1-1 estudios detallados'!T75:W75)</f>
        <v>128425</v>
      </c>
      <c r="K65" s="17">
        <f>SUM('2011 1-1 estudios detallados'!X75:AB75)</f>
        <v>32230</v>
      </c>
      <c r="L65" s="17">
        <f>'2011 1-1 estudios detallados'!AC75</f>
        <v>0</v>
      </c>
      <c r="M65" s="17">
        <f t="shared" si="1"/>
        <v>251425</v>
      </c>
    </row>
    <row r="66" spans="1:13" ht="12.75">
      <c r="A66" s="17">
        <v>61</v>
      </c>
      <c r="B66" s="17">
        <f>(-1)*'2011 1-1 estudios detallados'!C76</f>
        <v>-2810</v>
      </c>
      <c r="C66" s="17">
        <f>(-1)*(SUM('2011 1-1 estudios detallados'!D76:E76))</f>
        <v>-69505</v>
      </c>
      <c r="D66" s="17">
        <f>(-1)*(SUM('2011 1-1 estudios detallados'!F76:I76))</f>
        <v>-121680</v>
      </c>
      <c r="E66" s="17">
        <f>(-1)*(SUM('2011 1-1 estudios detallados'!J76:N76))</f>
        <v>-40300</v>
      </c>
      <c r="F66" s="17">
        <f>(-1)*('2011 1-1 estudios detallados'!O76)</f>
        <v>0</v>
      </c>
      <c r="G66" s="17">
        <f t="shared" si="0"/>
        <v>-234295</v>
      </c>
      <c r="H66" s="17">
        <f>'2011 1-1 estudios detallados'!Q76</f>
        <v>4785</v>
      </c>
      <c r="I66" s="17">
        <f>SUM('2011 1-1 estudios detallados'!R76:S76)</f>
        <v>90170</v>
      </c>
      <c r="J66" s="17">
        <f>SUM('2011 1-1 estudios detallados'!T76:W76)</f>
        <v>125765</v>
      </c>
      <c r="K66" s="17">
        <f>SUM('2011 1-1 estudios detallados'!X76:AB76)</f>
        <v>31230</v>
      </c>
      <c r="L66" s="17">
        <f>'2011 1-1 estudios detallados'!AC76</f>
        <v>0</v>
      </c>
      <c r="M66" s="17">
        <f t="shared" si="1"/>
        <v>251950</v>
      </c>
    </row>
    <row r="67" spans="1:13" ht="12.75">
      <c r="A67" s="17">
        <v>62</v>
      </c>
      <c r="B67" s="17">
        <f>(-1)*'2011 1-1 estudios detallados'!C77</f>
        <v>-2975</v>
      </c>
      <c r="C67" s="17">
        <f>(-1)*(SUM('2011 1-1 estudios detallados'!D77:E77))</f>
        <v>-75825</v>
      </c>
      <c r="D67" s="17">
        <f>(-1)*(SUM('2011 1-1 estudios detallados'!F77:I77))</f>
        <v>-124410</v>
      </c>
      <c r="E67" s="17">
        <f>(-1)*(SUM('2011 1-1 estudios detallados'!J77:N77))</f>
        <v>-38315</v>
      </c>
      <c r="F67" s="17">
        <f>(-1)*('2011 1-1 estudios detallados'!O77)</f>
        <v>0</v>
      </c>
      <c r="G67" s="17">
        <f t="shared" si="0"/>
        <v>-241525</v>
      </c>
      <c r="H67" s="17">
        <f>'2011 1-1 estudios detallados'!Q77</f>
        <v>5770</v>
      </c>
      <c r="I67" s="17">
        <f>SUM('2011 1-1 estudios detallados'!R77:S77)</f>
        <v>101425</v>
      </c>
      <c r="J67" s="17">
        <f>SUM('2011 1-1 estudios detallados'!T77:W77)</f>
        <v>122710</v>
      </c>
      <c r="K67" s="17">
        <f>SUM('2011 1-1 estudios detallados'!X77:AB77)</f>
        <v>29195</v>
      </c>
      <c r="L67" s="17">
        <f>'2011 1-1 estudios detallados'!AC77</f>
        <v>0</v>
      </c>
      <c r="M67" s="17">
        <f t="shared" si="1"/>
        <v>259100</v>
      </c>
    </row>
    <row r="68" spans="1:13" ht="12.75">
      <c r="A68" s="17">
        <v>63</v>
      </c>
      <c r="B68" s="17">
        <f>(-1)*'2011 1-1 estudios detallados'!C78</f>
        <v>-3250</v>
      </c>
      <c r="C68" s="17">
        <f>(-1)*(SUM('2011 1-1 estudios detallados'!D78:E78))</f>
        <v>-84495</v>
      </c>
      <c r="D68" s="17">
        <f>(-1)*(SUM('2011 1-1 estudios detallados'!F78:I78))</f>
        <v>-121220</v>
      </c>
      <c r="E68" s="17">
        <f>(-1)*(SUM('2011 1-1 estudios detallados'!J78:N78))</f>
        <v>-38630</v>
      </c>
      <c r="F68" s="17">
        <f>(-1)*('2011 1-1 estudios detallados'!O78)</f>
        <v>0</v>
      </c>
      <c r="G68" s="17">
        <f t="shared" si="0"/>
        <v>-247595</v>
      </c>
      <c r="H68" s="17">
        <f>'2011 1-1 estudios detallados'!Q78</f>
        <v>7315</v>
      </c>
      <c r="I68" s="17">
        <f>SUM('2011 1-1 estudios detallados'!R78:S78)</f>
        <v>109240</v>
      </c>
      <c r="J68" s="17">
        <f>SUM('2011 1-1 estudios detallados'!T78:W78)</f>
        <v>120250</v>
      </c>
      <c r="K68" s="17">
        <f>SUM('2011 1-1 estudios detallados'!X78:AB78)</f>
        <v>27000</v>
      </c>
      <c r="L68" s="17">
        <f>'2011 1-1 estudios detallados'!AC78</f>
        <v>0</v>
      </c>
      <c r="M68" s="17">
        <f t="shared" si="1"/>
        <v>263805</v>
      </c>
    </row>
    <row r="69" spans="1:13" ht="12.75">
      <c r="A69" s="17">
        <v>64</v>
      </c>
      <c r="B69" s="17">
        <f>(-1)*'2011 1-1 estudios detallados'!C79</f>
        <v>-3205</v>
      </c>
      <c r="C69" s="17">
        <f>(-1)*(SUM('2011 1-1 estudios detallados'!D79:E79))</f>
        <v>-77600</v>
      </c>
      <c r="D69" s="17">
        <f>(-1)*(SUM('2011 1-1 estudios detallados'!F79:I79))</f>
        <v>-110280</v>
      </c>
      <c r="E69" s="17">
        <f>(-1)*(SUM('2011 1-1 estudios detallados'!J79:N79))</f>
        <v>-36235</v>
      </c>
      <c r="F69" s="17">
        <f>(-1)*('2011 1-1 estudios detallados'!O79)</f>
        <v>0</v>
      </c>
      <c r="G69" s="17">
        <f t="shared" si="0"/>
        <v>-227320</v>
      </c>
      <c r="H69" s="17">
        <f>'2011 1-1 estudios detallados'!Q79</f>
        <v>6050</v>
      </c>
      <c r="I69" s="17">
        <f>SUM('2011 1-1 estudios detallados'!R79:S79)</f>
        <v>102180</v>
      </c>
      <c r="J69" s="17">
        <f>SUM('2011 1-1 estudios detallados'!T79:W79)</f>
        <v>106080</v>
      </c>
      <c r="K69" s="17">
        <f>SUM('2011 1-1 estudios detallados'!X79:AB79)</f>
        <v>24615</v>
      </c>
      <c r="L69" s="17">
        <f>'2011 1-1 estudios detallados'!AC79</f>
        <v>0</v>
      </c>
      <c r="M69" s="17">
        <f t="shared" si="1"/>
        <v>238925</v>
      </c>
    </row>
    <row r="70" spans="1:13" ht="12.75">
      <c r="A70" s="17">
        <v>65</v>
      </c>
      <c r="B70" s="17">
        <f>(-1)*'2011 1-1 estudios detallados'!C80</f>
        <v>-2960</v>
      </c>
      <c r="C70" s="17">
        <f>(-1)*(SUM('2011 1-1 estudios detallados'!D80:E80))</f>
        <v>-78620</v>
      </c>
      <c r="D70" s="17">
        <f>(-1)*(SUM('2011 1-1 estudios detallados'!F80:I80))</f>
        <v>-100945</v>
      </c>
      <c r="E70" s="17">
        <f>(-1)*(SUM('2011 1-1 estudios detallados'!J80:N80))</f>
        <v>-32770</v>
      </c>
      <c r="F70" s="17">
        <f>(-1)*('2011 1-1 estudios detallados'!O80)</f>
        <v>0</v>
      </c>
      <c r="G70" s="17">
        <f aca="true" t="shared" si="2" ref="G70:G105">SUM(B70:F70)</f>
        <v>-215295</v>
      </c>
      <c r="H70" s="17">
        <f>'2011 1-1 estudios detallados'!Q80</f>
        <v>7065</v>
      </c>
      <c r="I70" s="17">
        <f>SUM('2011 1-1 estudios detallados'!R80:S80)</f>
        <v>109395</v>
      </c>
      <c r="J70" s="17">
        <f>SUM('2011 1-1 estudios detallados'!T80:W80)</f>
        <v>98850</v>
      </c>
      <c r="K70" s="17">
        <f>SUM('2011 1-1 estudios detallados'!X80:AB80)</f>
        <v>22790</v>
      </c>
      <c r="L70" s="17">
        <f>'2011 1-1 estudios detallados'!AC80</f>
        <v>0</v>
      </c>
      <c r="M70" s="17">
        <f aca="true" t="shared" si="3" ref="M70:M105">SUM(H70:L70)</f>
        <v>238100</v>
      </c>
    </row>
    <row r="71" spans="1:13" ht="12.75">
      <c r="A71" s="17">
        <v>66</v>
      </c>
      <c r="B71" s="17">
        <f>(-1)*'2011 1-1 estudios detallados'!C81</f>
        <v>-3305</v>
      </c>
      <c r="C71" s="17">
        <f>(-1)*(SUM('2011 1-1 estudios detallados'!D81:E81))</f>
        <v>-89890</v>
      </c>
      <c r="D71" s="17">
        <f>(-1)*(SUM('2011 1-1 estudios detallados'!F81:I81))</f>
        <v>-98810</v>
      </c>
      <c r="E71" s="17">
        <f>(-1)*(SUM('2011 1-1 estudios detallados'!J81:N81))</f>
        <v>-31385</v>
      </c>
      <c r="F71" s="17">
        <f>(-1)*('2011 1-1 estudios detallados'!O81)</f>
        <v>0</v>
      </c>
      <c r="G71" s="17">
        <f t="shared" si="2"/>
        <v>-223390</v>
      </c>
      <c r="H71" s="17">
        <f>'2011 1-1 estudios detallados'!Q81</f>
        <v>7965</v>
      </c>
      <c r="I71" s="17">
        <f>SUM('2011 1-1 estudios detallados'!R81:S81)</f>
        <v>121915</v>
      </c>
      <c r="J71" s="17">
        <f>SUM('2011 1-1 estudios detallados'!T81:W81)</f>
        <v>96740</v>
      </c>
      <c r="K71" s="17">
        <f>SUM('2011 1-1 estudios detallados'!X81:AB81)</f>
        <v>19960</v>
      </c>
      <c r="L71" s="17">
        <f>'2011 1-1 estudios detallados'!AC81</f>
        <v>0</v>
      </c>
      <c r="M71" s="17">
        <f t="shared" si="3"/>
        <v>246580</v>
      </c>
    </row>
    <row r="72" spans="1:13" ht="12.75">
      <c r="A72" s="17">
        <v>67</v>
      </c>
      <c r="B72" s="17">
        <f>(-1)*'2011 1-1 estudios detallados'!C82</f>
        <v>-3695</v>
      </c>
      <c r="C72" s="17">
        <f>(-1)*(SUM('2011 1-1 estudios detallados'!D82:E82))</f>
        <v>-88655</v>
      </c>
      <c r="D72" s="17">
        <f>(-1)*(SUM('2011 1-1 estudios detallados'!F82:I82))</f>
        <v>-90900</v>
      </c>
      <c r="E72" s="17">
        <f>(-1)*(SUM('2011 1-1 estudios detallados'!J82:N82))</f>
        <v>-30525</v>
      </c>
      <c r="F72" s="17">
        <f>(-1)*('2011 1-1 estudios detallados'!O82)</f>
        <v>0</v>
      </c>
      <c r="G72" s="17">
        <f t="shared" si="2"/>
        <v>-213775</v>
      </c>
      <c r="H72" s="17">
        <f>'2011 1-1 estudios detallados'!Q82</f>
        <v>9300</v>
      </c>
      <c r="I72" s="17">
        <f>SUM('2011 1-1 estudios detallados'!R82:S82)</f>
        <v>117615</v>
      </c>
      <c r="J72" s="17">
        <f>SUM('2011 1-1 estudios detallados'!T82:W82)</f>
        <v>89225</v>
      </c>
      <c r="K72" s="17">
        <f>SUM('2011 1-1 estudios detallados'!X82:AB82)</f>
        <v>19615</v>
      </c>
      <c r="L72" s="17">
        <f>'2011 1-1 estudios detallados'!AC82</f>
        <v>0</v>
      </c>
      <c r="M72" s="17">
        <f t="shared" si="3"/>
        <v>235755</v>
      </c>
    </row>
    <row r="73" spans="1:13" ht="12.75">
      <c r="A73" s="17">
        <v>68</v>
      </c>
      <c r="B73" s="17">
        <f>(-1)*'2011 1-1 estudios detallados'!C83</f>
        <v>-3985</v>
      </c>
      <c r="C73" s="17">
        <f>(-1)*(SUM('2011 1-1 estudios detallados'!D83:E83))</f>
        <v>-89770</v>
      </c>
      <c r="D73" s="17">
        <f>(-1)*(SUM('2011 1-1 estudios detallados'!F83:I83))</f>
        <v>-82290</v>
      </c>
      <c r="E73" s="17">
        <f>(-1)*(SUM('2011 1-1 estudios detallados'!J83:N83))</f>
        <v>-27545</v>
      </c>
      <c r="F73" s="17">
        <f>(-1)*('2011 1-1 estudios detallados'!O83)</f>
        <v>0</v>
      </c>
      <c r="G73" s="17">
        <f t="shared" si="2"/>
        <v>-203590</v>
      </c>
      <c r="H73" s="17">
        <f>'2011 1-1 estudios detallados'!Q83</f>
        <v>9485</v>
      </c>
      <c r="I73" s="17">
        <f>SUM('2011 1-1 estudios detallados'!R83:S83)</f>
        <v>117375</v>
      </c>
      <c r="J73" s="17">
        <f>SUM('2011 1-1 estudios detallados'!T83:W83)</f>
        <v>80855</v>
      </c>
      <c r="K73" s="17">
        <f>SUM('2011 1-1 estudios detallados'!X83:AB83)</f>
        <v>17095</v>
      </c>
      <c r="L73" s="17">
        <f>'2011 1-1 estudios detallados'!AC83</f>
        <v>0</v>
      </c>
      <c r="M73" s="17">
        <f t="shared" si="3"/>
        <v>224810</v>
      </c>
    </row>
    <row r="74" spans="1:13" ht="12.75">
      <c r="A74" s="17">
        <v>69</v>
      </c>
      <c r="B74" s="17">
        <f>(-1)*'2011 1-1 estudios detallados'!C84</f>
        <v>-3010</v>
      </c>
      <c r="C74" s="17">
        <f>(-1)*(SUM('2011 1-1 estudios detallados'!D84:E84))</f>
        <v>-76750</v>
      </c>
      <c r="D74" s="17">
        <f>(-1)*(SUM('2011 1-1 estudios detallados'!F84:I84))</f>
        <v>-70035</v>
      </c>
      <c r="E74" s="17">
        <f>(-1)*(SUM('2011 1-1 estudios detallados'!J84:N84))</f>
        <v>-24250</v>
      </c>
      <c r="F74" s="17">
        <f>(-1)*('2011 1-1 estudios detallados'!O84)</f>
        <v>0</v>
      </c>
      <c r="G74" s="17">
        <f t="shared" si="2"/>
        <v>-174045</v>
      </c>
      <c r="H74" s="17">
        <f>'2011 1-1 estudios detallados'!Q84</f>
        <v>8525</v>
      </c>
      <c r="I74" s="17">
        <f>SUM('2011 1-1 estudios detallados'!R84:S84)</f>
        <v>102765</v>
      </c>
      <c r="J74" s="17">
        <f>SUM('2011 1-1 estudios detallados'!T84:W84)</f>
        <v>65260</v>
      </c>
      <c r="K74" s="17">
        <f>SUM('2011 1-1 estudios detallados'!X84:AB84)</f>
        <v>14290</v>
      </c>
      <c r="L74" s="17">
        <f>'2011 1-1 estudios detallados'!AC84</f>
        <v>0</v>
      </c>
      <c r="M74" s="17">
        <f t="shared" si="3"/>
        <v>190840</v>
      </c>
    </row>
    <row r="75" spans="1:13" ht="12.75">
      <c r="A75" s="17">
        <v>70</v>
      </c>
      <c r="B75" s="17">
        <f>(-1)*'2011 1-1 estudios detallados'!C85</f>
        <v>-2890</v>
      </c>
      <c r="C75" s="17">
        <f>(-1)*(SUM('2011 1-1 estudios detallados'!D85:E85))</f>
        <v>-78760</v>
      </c>
      <c r="D75" s="17">
        <f>(-1)*(SUM('2011 1-1 estudios detallados'!F85:I85))</f>
        <v>-63460</v>
      </c>
      <c r="E75" s="17">
        <f>(-1)*(SUM('2011 1-1 estudios detallados'!J85:N85))</f>
        <v>-22090</v>
      </c>
      <c r="F75" s="17">
        <f>(-1)*('2011 1-1 estudios detallados'!O85)</f>
        <v>0</v>
      </c>
      <c r="G75" s="17">
        <f t="shared" si="2"/>
        <v>-167200</v>
      </c>
      <c r="H75" s="17">
        <f>'2011 1-1 estudios detallados'!Q85</f>
        <v>9870</v>
      </c>
      <c r="I75" s="17">
        <f>SUM('2011 1-1 estudios detallados'!R85:S85)</f>
        <v>105840</v>
      </c>
      <c r="J75" s="17">
        <f>SUM('2011 1-1 estudios detallados'!T85:W85)</f>
        <v>63890</v>
      </c>
      <c r="K75" s="17">
        <f>SUM('2011 1-1 estudios detallados'!X85:AB85)</f>
        <v>12840</v>
      </c>
      <c r="L75" s="17">
        <f>'2011 1-1 estudios detallados'!AC85</f>
        <v>0</v>
      </c>
      <c r="M75" s="17">
        <f t="shared" si="3"/>
        <v>192440</v>
      </c>
    </row>
    <row r="76" spans="1:13" ht="12.75">
      <c r="A76" s="17">
        <v>71</v>
      </c>
      <c r="B76" s="17">
        <f>(-1)*'2011 1-1 estudios detallados'!C86</f>
        <v>-4380</v>
      </c>
      <c r="C76" s="17">
        <f>(-1)*(SUM('2011 1-1 estudios detallados'!D86:E86))</f>
        <v>-98195</v>
      </c>
      <c r="D76" s="17">
        <f>(-1)*(SUM('2011 1-1 estudios detallados'!F86:I86))</f>
        <v>-65650</v>
      </c>
      <c r="E76" s="17">
        <f>(-1)*(SUM('2011 1-1 estudios detallados'!J86:N86))</f>
        <v>-22735</v>
      </c>
      <c r="F76" s="17">
        <f>(-1)*('2011 1-1 estudios detallados'!O86)</f>
        <v>0</v>
      </c>
      <c r="G76" s="17">
        <f t="shared" si="2"/>
        <v>-190960</v>
      </c>
      <c r="H76" s="17">
        <f>'2011 1-1 estudios detallados'!Q86</f>
        <v>14955</v>
      </c>
      <c r="I76" s="17">
        <f>SUM('2011 1-1 estudios detallados'!R86:S86)</f>
        <v>130655</v>
      </c>
      <c r="J76" s="17">
        <f>SUM('2011 1-1 estudios detallados'!T86:W86)</f>
        <v>64440</v>
      </c>
      <c r="K76" s="17">
        <f>SUM('2011 1-1 estudios detallados'!X86:AB86)</f>
        <v>11980</v>
      </c>
      <c r="L76" s="17">
        <f>'2011 1-1 estudios detallados'!AC86</f>
        <v>0</v>
      </c>
      <c r="M76" s="17">
        <f t="shared" si="3"/>
        <v>222030</v>
      </c>
    </row>
    <row r="77" spans="1:13" ht="12.75">
      <c r="A77" s="17">
        <v>72</v>
      </c>
      <c r="B77" s="17">
        <f>(-1)*'2011 1-1 estudios detallados'!C87</f>
        <v>-4605</v>
      </c>
      <c r="C77" s="17">
        <f>(-1)*(SUM('2011 1-1 estudios detallados'!D87:E87))</f>
        <v>-66545</v>
      </c>
      <c r="D77" s="17">
        <f>(-1)*(SUM('2011 1-1 estudios detallados'!F87:I87))</f>
        <v>-41930</v>
      </c>
      <c r="E77" s="17">
        <f>(-1)*(SUM('2011 1-1 estudios detallados'!J87:N87))</f>
        <v>-12990</v>
      </c>
      <c r="F77" s="17">
        <f>(-1)*('2011 1-1 estudios detallados'!O87)</f>
        <v>0</v>
      </c>
      <c r="G77" s="17">
        <f t="shared" si="2"/>
        <v>-126070</v>
      </c>
      <c r="H77" s="17">
        <f>'2011 1-1 estudios detallados'!Q87</f>
        <v>11025</v>
      </c>
      <c r="I77" s="17">
        <f>SUM('2011 1-1 estudios detallados'!R87:S87)</f>
        <v>93305</v>
      </c>
      <c r="J77" s="17">
        <f>SUM('2011 1-1 estudios detallados'!T87:W87)</f>
        <v>41125</v>
      </c>
      <c r="K77" s="17">
        <f>SUM('2011 1-1 estudios detallados'!X87:AB87)</f>
        <v>8275</v>
      </c>
      <c r="L77" s="17">
        <f>'2011 1-1 estudios detallados'!AC87</f>
        <v>0</v>
      </c>
      <c r="M77" s="17">
        <f t="shared" si="3"/>
        <v>153730</v>
      </c>
    </row>
    <row r="78" spans="1:13" ht="12.75">
      <c r="A78" s="17">
        <v>73</v>
      </c>
      <c r="B78" s="17">
        <f>(-1)*'2011 1-1 estudios detallados'!C88</f>
        <v>-4620</v>
      </c>
      <c r="C78" s="17">
        <f>(-1)*(SUM('2011 1-1 estudios detallados'!D88:E88))</f>
        <v>-79470</v>
      </c>
      <c r="D78" s="17">
        <f>(-1)*(SUM('2011 1-1 estudios detallados'!F88:I88))</f>
        <v>-42780</v>
      </c>
      <c r="E78" s="17">
        <f>(-1)*(SUM('2011 1-1 estudios detallados'!J88:N88))</f>
        <v>-15040</v>
      </c>
      <c r="F78" s="17">
        <f>(-1)*('2011 1-1 estudios detallados'!O88)</f>
        <v>0</v>
      </c>
      <c r="G78" s="17">
        <f t="shared" si="2"/>
        <v>-141910</v>
      </c>
      <c r="H78" s="17">
        <f>'2011 1-1 estudios detallados'!Q88</f>
        <v>13495</v>
      </c>
      <c r="I78" s="17">
        <f>SUM('2011 1-1 estudios detallados'!R88:S88)</f>
        <v>102295</v>
      </c>
      <c r="J78" s="17">
        <f>SUM('2011 1-1 estudios detallados'!T88:W88)</f>
        <v>42760</v>
      </c>
      <c r="K78" s="17">
        <f>SUM('2011 1-1 estudios detallados'!X88:AB88)</f>
        <v>8310</v>
      </c>
      <c r="L78" s="17">
        <f>'2011 1-1 estudios detallados'!AC88</f>
        <v>0</v>
      </c>
      <c r="M78" s="17">
        <f t="shared" si="3"/>
        <v>166860</v>
      </c>
    </row>
    <row r="79" spans="1:13" ht="12.75">
      <c r="A79" s="17">
        <v>74</v>
      </c>
      <c r="B79" s="17">
        <f>(-1)*'2011 1-1 estudios detallados'!C89</f>
        <v>-5210</v>
      </c>
      <c r="C79" s="17">
        <f>(-1)*(SUM('2011 1-1 estudios detallados'!D89:E89))</f>
        <v>-91910</v>
      </c>
      <c r="D79" s="17">
        <f>(-1)*(SUM('2011 1-1 estudios detallados'!F89:I89))</f>
        <v>-45140</v>
      </c>
      <c r="E79" s="17">
        <f>(-1)*(SUM('2011 1-1 estudios detallados'!J89:N89))</f>
        <v>-15550</v>
      </c>
      <c r="F79" s="17">
        <f>(-1)*('2011 1-1 estudios detallados'!O89)</f>
        <v>0</v>
      </c>
      <c r="G79" s="17">
        <f t="shared" si="2"/>
        <v>-157810</v>
      </c>
      <c r="H79" s="17">
        <f>'2011 1-1 estudios detallados'!Q89</f>
        <v>15915</v>
      </c>
      <c r="I79" s="17">
        <f>SUM('2011 1-1 estudios detallados'!R89:S89)</f>
        <v>121580</v>
      </c>
      <c r="J79" s="17">
        <f>SUM('2011 1-1 estudios detallados'!T89:W89)</f>
        <v>45010</v>
      </c>
      <c r="K79" s="17">
        <f>SUM('2011 1-1 estudios detallados'!X89:AB89)</f>
        <v>8405</v>
      </c>
      <c r="L79" s="17">
        <f>'2011 1-1 estudios detallados'!AC89</f>
        <v>0</v>
      </c>
      <c r="M79" s="17">
        <f t="shared" si="3"/>
        <v>190910</v>
      </c>
    </row>
    <row r="80" spans="1:13" ht="12.75">
      <c r="A80" s="17">
        <v>75</v>
      </c>
      <c r="B80" s="17">
        <f>(-1)*'2011 1-1 estudios detallados'!C90</f>
        <v>-5835</v>
      </c>
      <c r="C80" s="17">
        <f>(-1)*(SUM('2011 1-1 estudios detallados'!D90:E90))</f>
        <v>-100075</v>
      </c>
      <c r="D80" s="17">
        <f>(-1)*(SUM('2011 1-1 estudios detallados'!F90:I90))</f>
        <v>-47060</v>
      </c>
      <c r="E80" s="17">
        <f>(-1)*(SUM('2011 1-1 estudios detallados'!J90:N90))</f>
        <v>-16140</v>
      </c>
      <c r="F80" s="17">
        <f>(-1)*('2011 1-1 estudios detallados'!O90)</f>
        <v>0</v>
      </c>
      <c r="G80" s="17">
        <f t="shared" si="2"/>
        <v>-169110</v>
      </c>
      <c r="H80" s="17">
        <f>'2011 1-1 estudios detallados'!Q90</f>
        <v>19750</v>
      </c>
      <c r="I80" s="17">
        <f>SUM('2011 1-1 estudios detallados'!R90:S90)</f>
        <v>142570</v>
      </c>
      <c r="J80" s="17">
        <f>SUM('2011 1-1 estudios detallados'!T90:W90)</f>
        <v>50205</v>
      </c>
      <c r="K80" s="17">
        <f>SUM('2011 1-1 estudios detallados'!X90:AB90)</f>
        <v>9905</v>
      </c>
      <c r="L80" s="17">
        <f>'2011 1-1 estudios detallados'!AC90</f>
        <v>0</v>
      </c>
      <c r="M80" s="17">
        <f t="shared" si="3"/>
        <v>222430</v>
      </c>
    </row>
    <row r="81" spans="1:13" ht="12.75">
      <c r="A81" s="17">
        <v>76</v>
      </c>
      <c r="B81" s="17">
        <f>(-1)*'2011 1-1 estudios detallados'!C91</f>
        <v>-5840</v>
      </c>
      <c r="C81" s="17">
        <f>(-1)*(SUM('2011 1-1 estudios detallados'!D91:E91))</f>
        <v>-94815</v>
      </c>
      <c r="D81" s="17">
        <f>(-1)*(SUM('2011 1-1 estudios detallados'!F91:I91))</f>
        <v>-40720</v>
      </c>
      <c r="E81" s="17">
        <f>(-1)*(SUM('2011 1-1 estudios detallados'!J91:N91))</f>
        <v>-13905</v>
      </c>
      <c r="F81" s="17">
        <f>(-1)*('2011 1-1 estudios detallados'!O91)</f>
        <v>0</v>
      </c>
      <c r="G81" s="17">
        <f t="shared" si="2"/>
        <v>-155280</v>
      </c>
      <c r="H81" s="17">
        <f>'2011 1-1 estudios detallados'!Q91</f>
        <v>17120</v>
      </c>
      <c r="I81" s="17">
        <f>SUM('2011 1-1 estudios detallados'!R91:S91)</f>
        <v>133240</v>
      </c>
      <c r="J81" s="17">
        <f>SUM('2011 1-1 estudios detallados'!T91:W91)</f>
        <v>44980</v>
      </c>
      <c r="K81" s="17">
        <f>SUM('2011 1-1 estudios detallados'!X91:AB91)</f>
        <v>8195</v>
      </c>
      <c r="L81" s="17">
        <f>'2011 1-1 estudios detallados'!AC91</f>
        <v>0</v>
      </c>
      <c r="M81" s="17">
        <f t="shared" si="3"/>
        <v>203535</v>
      </c>
    </row>
    <row r="82" spans="1:13" ht="12.75">
      <c r="A82" s="17">
        <v>77</v>
      </c>
      <c r="B82" s="17">
        <f>(-1)*'2011 1-1 estudios detallados'!C92</f>
        <v>-5600</v>
      </c>
      <c r="C82" s="17">
        <f>(-1)*(SUM('2011 1-1 estudios detallados'!D92:E92))</f>
        <v>-91310</v>
      </c>
      <c r="D82" s="17">
        <f>(-1)*(SUM('2011 1-1 estudios detallados'!F92:I92))</f>
        <v>-36815</v>
      </c>
      <c r="E82" s="17">
        <f>(-1)*(SUM('2011 1-1 estudios detallados'!J92:N92))</f>
        <v>-12955</v>
      </c>
      <c r="F82" s="17">
        <f>(-1)*('2011 1-1 estudios detallados'!O92)</f>
        <v>0</v>
      </c>
      <c r="G82" s="17">
        <f t="shared" si="2"/>
        <v>-146680</v>
      </c>
      <c r="H82" s="17">
        <f>'2011 1-1 estudios detallados'!Q92</f>
        <v>19105</v>
      </c>
      <c r="I82" s="17">
        <f>SUM('2011 1-1 estudios detallados'!R92:S92)</f>
        <v>133215</v>
      </c>
      <c r="J82" s="17">
        <f>SUM('2011 1-1 estudios detallados'!T92:W92)</f>
        <v>42085</v>
      </c>
      <c r="K82" s="17">
        <f>SUM('2011 1-1 estudios detallados'!X92:AB92)</f>
        <v>8930</v>
      </c>
      <c r="L82" s="17">
        <f>'2011 1-1 estudios detallados'!AC92</f>
        <v>0</v>
      </c>
      <c r="M82" s="17">
        <f t="shared" si="3"/>
        <v>203335</v>
      </c>
    </row>
    <row r="83" spans="1:13" ht="12.75">
      <c r="A83" s="17">
        <v>78</v>
      </c>
      <c r="B83" s="17">
        <f>(-1)*'2011 1-1 estudios detallados'!C93</f>
        <v>-6865</v>
      </c>
      <c r="C83" s="17">
        <f>(-1)*(SUM('2011 1-1 estudios detallados'!D93:E93))</f>
        <v>-94490</v>
      </c>
      <c r="D83" s="17">
        <f>(-1)*(SUM('2011 1-1 estudios detallados'!F93:I93))</f>
        <v>-36185</v>
      </c>
      <c r="E83" s="17">
        <f>(-1)*(SUM('2011 1-1 estudios detallados'!J93:N93))</f>
        <v>-12655</v>
      </c>
      <c r="F83" s="17">
        <f>(-1)*('2011 1-1 estudios detallados'!O93)</f>
        <v>0</v>
      </c>
      <c r="G83" s="17">
        <f t="shared" si="2"/>
        <v>-150195</v>
      </c>
      <c r="H83" s="17">
        <f>'2011 1-1 estudios detallados'!Q93</f>
        <v>20695</v>
      </c>
      <c r="I83" s="17">
        <f>SUM('2011 1-1 estudios detallados'!R93:S93)</f>
        <v>134505</v>
      </c>
      <c r="J83" s="17">
        <f>SUM('2011 1-1 estudios detallados'!T93:W93)</f>
        <v>37935</v>
      </c>
      <c r="K83" s="17">
        <f>SUM('2011 1-1 estudios detallados'!X93:AB93)</f>
        <v>8095</v>
      </c>
      <c r="L83" s="17">
        <f>'2011 1-1 estudios detallados'!AC93</f>
        <v>0</v>
      </c>
      <c r="M83" s="17">
        <f t="shared" si="3"/>
        <v>201230</v>
      </c>
    </row>
    <row r="84" spans="1:13" ht="12.75">
      <c r="A84" s="17">
        <v>79</v>
      </c>
      <c r="B84" s="17">
        <f>(-1)*'2011 1-1 estudios detallados'!C94</f>
        <v>-6385</v>
      </c>
      <c r="C84" s="17">
        <f>(-1)*(SUM('2011 1-1 estudios detallados'!D94:E94))</f>
        <v>-90095</v>
      </c>
      <c r="D84" s="17">
        <f>(-1)*(SUM('2011 1-1 estudios detallados'!F94:I94))</f>
        <v>-32230</v>
      </c>
      <c r="E84" s="17">
        <f>(-1)*(SUM('2011 1-1 estudios detallados'!J94:N94))</f>
        <v>-11115</v>
      </c>
      <c r="F84" s="17">
        <f>(-1)*('2011 1-1 estudios detallados'!O94)</f>
        <v>0</v>
      </c>
      <c r="G84" s="17">
        <f t="shared" si="2"/>
        <v>-139825</v>
      </c>
      <c r="H84" s="17">
        <f>'2011 1-1 estudios detallados'!Q94</f>
        <v>19905</v>
      </c>
      <c r="I84" s="17">
        <f>SUM('2011 1-1 estudios detallados'!R94:S94)</f>
        <v>130700</v>
      </c>
      <c r="J84" s="17">
        <f>SUM('2011 1-1 estudios detallados'!T94:W94)</f>
        <v>36095</v>
      </c>
      <c r="K84" s="17">
        <f>SUM('2011 1-1 estudios detallados'!X94:AB94)</f>
        <v>6640</v>
      </c>
      <c r="L84" s="17">
        <f>'2011 1-1 estudios detallados'!AC94</f>
        <v>0</v>
      </c>
      <c r="M84" s="17">
        <f t="shared" si="3"/>
        <v>193340</v>
      </c>
    </row>
    <row r="85" spans="1:13" ht="12.75">
      <c r="A85" s="17">
        <v>80</v>
      </c>
      <c r="B85" s="17">
        <f>(-1)*'2011 1-1 estudios detallados'!C95</f>
        <v>-6100</v>
      </c>
      <c r="C85" s="17">
        <f>(-1)*(SUM('2011 1-1 estudios detallados'!D95:E95))</f>
        <v>-80900</v>
      </c>
      <c r="D85" s="17">
        <f>(-1)*(SUM('2011 1-1 estudios detallados'!F95:I95))</f>
        <v>-28015</v>
      </c>
      <c r="E85" s="17">
        <f>(-1)*(SUM('2011 1-1 estudios detallados'!J95:N95))</f>
        <v>-9355</v>
      </c>
      <c r="F85" s="17">
        <f>(-1)*('2011 1-1 estudios detallados'!O95)</f>
        <v>0</v>
      </c>
      <c r="G85" s="17">
        <f t="shared" si="2"/>
        <v>-124370</v>
      </c>
      <c r="H85" s="17">
        <f>'2011 1-1 estudios detallados'!Q95</f>
        <v>18940</v>
      </c>
      <c r="I85" s="17">
        <f>SUM('2011 1-1 estudios detallados'!R95:S95)</f>
        <v>122265</v>
      </c>
      <c r="J85" s="17">
        <f>SUM('2011 1-1 estudios detallados'!T95:W95)</f>
        <v>31725</v>
      </c>
      <c r="K85" s="17">
        <f>SUM('2011 1-1 estudios detallados'!X95:AB95)</f>
        <v>6720</v>
      </c>
      <c r="L85" s="17">
        <f>'2011 1-1 estudios detallados'!AC95</f>
        <v>0</v>
      </c>
      <c r="M85" s="17">
        <f t="shared" si="3"/>
        <v>179650</v>
      </c>
    </row>
    <row r="86" spans="1:13" ht="12.75">
      <c r="A86" s="17">
        <v>81</v>
      </c>
      <c r="B86" s="17">
        <f>(-1)*'2011 1-1 estudios detallados'!C96</f>
        <v>-5400</v>
      </c>
      <c r="C86" s="17">
        <f>(-1)*(SUM('2011 1-1 estudios detallados'!D96:E96))</f>
        <v>-75345</v>
      </c>
      <c r="D86" s="17">
        <f>(-1)*(SUM('2011 1-1 estudios detallados'!F96:I96))</f>
        <v>-24525</v>
      </c>
      <c r="E86" s="17">
        <f>(-1)*(SUM('2011 1-1 estudios detallados'!J96:N96))</f>
        <v>-7845</v>
      </c>
      <c r="F86" s="17">
        <f>(-1)*('2011 1-1 estudios detallados'!O96)</f>
        <v>0</v>
      </c>
      <c r="G86" s="17">
        <f t="shared" si="2"/>
        <v>-113115</v>
      </c>
      <c r="H86" s="17">
        <f>'2011 1-1 estudios detallados'!Q96</f>
        <v>17620</v>
      </c>
      <c r="I86" s="17">
        <f>SUM('2011 1-1 estudios detallados'!R96:S96)</f>
        <v>120420</v>
      </c>
      <c r="J86" s="17">
        <f>SUM('2011 1-1 estudios detallados'!T96:W96)</f>
        <v>29390</v>
      </c>
      <c r="K86" s="17">
        <f>SUM('2011 1-1 estudios detallados'!X96:AB96)</f>
        <v>5550</v>
      </c>
      <c r="L86" s="17">
        <f>'2011 1-1 estudios detallados'!AC96</f>
        <v>0</v>
      </c>
      <c r="M86" s="17">
        <f t="shared" si="3"/>
        <v>172980</v>
      </c>
    </row>
    <row r="87" spans="1:13" ht="12.75">
      <c r="A87" s="17">
        <v>82</v>
      </c>
      <c r="B87" s="17">
        <f>(-1)*'2011 1-1 estudios detallados'!C97</f>
        <v>-4645</v>
      </c>
      <c r="C87" s="17">
        <f>(-1)*(SUM('2011 1-1 estudios detallados'!D97:E97))</f>
        <v>-67580</v>
      </c>
      <c r="D87" s="17">
        <f>(-1)*(SUM('2011 1-1 estudios detallados'!F97:I97))</f>
        <v>-20380</v>
      </c>
      <c r="E87" s="17">
        <f>(-1)*(SUM('2011 1-1 estudios detallados'!J97:N97))</f>
        <v>-7715</v>
      </c>
      <c r="F87" s="17">
        <f>(-1)*('2011 1-1 estudios detallados'!O97)</f>
        <v>0</v>
      </c>
      <c r="G87" s="17">
        <f t="shared" si="2"/>
        <v>-100320</v>
      </c>
      <c r="H87" s="17">
        <f>'2011 1-1 estudios detallados'!Q97</f>
        <v>15040</v>
      </c>
      <c r="I87" s="17">
        <f>SUM('2011 1-1 estudios detallados'!R97:S97)</f>
        <v>108170</v>
      </c>
      <c r="J87" s="17">
        <f>SUM('2011 1-1 estudios detallados'!T97:W97)</f>
        <v>25510</v>
      </c>
      <c r="K87" s="17">
        <f>SUM('2011 1-1 estudios detallados'!X97:AB97)</f>
        <v>4805</v>
      </c>
      <c r="L87" s="17">
        <f>'2011 1-1 estudios detallados'!AC97</f>
        <v>0</v>
      </c>
      <c r="M87" s="17">
        <f t="shared" si="3"/>
        <v>153525</v>
      </c>
    </row>
    <row r="88" spans="1:13" ht="12.75">
      <c r="A88" s="17">
        <v>83</v>
      </c>
      <c r="B88" s="17">
        <f>(-1)*'2011 1-1 estudios detallados'!C98</f>
        <v>-4885</v>
      </c>
      <c r="C88" s="17">
        <f>(-1)*(SUM('2011 1-1 estudios detallados'!D98:E98))</f>
        <v>-60080</v>
      </c>
      <c r="D88" s="17">
        <f>(-1)*(SUM('2011 1-1 estudios detallados'!F98:I98))</f>
        <v>-18475</v>
      </c>
      <c r="E88" s="17">
        <f>(-1)*(SUM('2011 1-1 estudios detallados'!J98:N98))</f>
        <v>-7300</v>
      </c>
      <c r="F88" s="17">
        <f>(-1)*('2011 1-1 estudios detallados'!O98)</f>
        <v>0</v>
      </c>
      <c r="G88" s="17">
        <f t="shared" si="2"/>
        <v>-90740</v>
      </c>
      <c r="H88" s="17">
        <f>'2011 1-1 estudios detallados'!Q98</f>
        <v>13340</v>
      </c>
      <c r="I88" s="17">
        <f>SUM('2011 1-1 estudios detallados'!R98:S98)</f>
        <v>97050</v>
      </c>
      <c r="J88" s="17">
        <f>SUM('2011 1-1 estudios detallados'!T98:W98)</f>
        <v>22535</v>
      </c>
      <c r="K88" s="17">
        <f>SUM('2011 1-1 estudios detallados'!X98:AB98)</f>
        <v>4830</v>
      </c>
      <c r="L88" s="17">
        <f>'2011 1-1 estudios detallados'!AC98</f>
        <v>0</v>
      </c>
      <c r="M88" s="17">
        <f t="shared" si="3"/>
        <v>137755</v>
      </c>
    </row>
    <row r="89" spans="1:13" ht="12.75">
      <c r="A89" s="17">
        <v>84</v>
      </c>
      <c r="B89" s="17">
        <f>(-1)*'2011 1-1 estudios detallados'!C99</f>
        <v>-4040</v>
      </c>
      <c r="C89" s="17">
        <f>(-1)*(SUM('2011 1-1 estudios detallados'!D99:E99))</f>
        <v>-52735</v>
      </c>
      <c r="D89" s="17">
        <f>(-1)*(SUM('2011 1-1 estudios detallados'!F99:I99))</f>
        <v>-14540</v>
      </c>
      <c r="E89" s="17">
        <f>(-1)*(SUM('2011 1-1 estudios detallados'!J99:N99))</f>
        <v>-6370</v>
      </c>
      <c r="F89" s="17">
        <f>(-1)*('2011 1-1 estudios detallados'!O99)</f>
        <v>0</v>
      </c>
      <c r="G89" s="17">
        <f t="shared" si="2"/>
        <v>-77685</v>
      </c>
      <c r="H89" s="17">
        <f>'2011 1-1 estudios detallados'!Q99</f>
        <v>12215</v>
      </c>
      <c r="I89" s="17">
        <f>SUM('2011 1-1 estudios detallados'!R99:S99)</f>
        <v>90120</v>
      </c>
      <c r="J89" s="17">
        <f>SUM('2011 1-1 estudios detallados'!T99:W99)</f>
        <v>19500</v>
      </c>
      <c r="K89" s="17">
        <f>SUM('2011 1-1 estudios detallados'!X99:AB99)</f>
        <v>4155</v>
      </c>
      <c r="L89" s="17">
        <f>'2011 1-1 estudios detallados'!AC99</f>
        <v>0</v>
      </c>
      <c r="M89" s="17">
        <f t="shared" si="3"/>
        <v>125990</v>
      </c>
    </row>
    <row r="90" spans="1:13" ht="12.75">
      <c r="A90" s="17">
        <v>85</v>
      </c>
      <c r="B90" s="17">
        <f>(-1)*'2011 1-1 estudios detallados'!C100</f>
        <v>-2805</v>
      </c>
      <c r="C90" s="17">
        <f>(-1)*(SUM('2011 1-1 estudios detallados'!D100:E100))</f>
        <v>-45720</v>
      </c>
      <c r="D90" s="17">
        <f>(-1)*(SUM('2011 1-1 estudios detallados'!F100:I100))</f>
        <v>-13500</v>
      </c>
      <c r="E90" s="17">
        <f>(-1)*(SUM('2011 1-1 estudios detallados'!J100:N100))</f>
        <v>-5030</v>
      </c>
      <c r="F90" s="17">
        <f>(-1)*('2011 1-1 estudios detallados'!O100)</f>
        <v>0</v>
      </c>
      <c r="G90" s="17">
        <f t="shared" si="2"/>
        <v>-67055</v>
      </c>
      <c r="H90" s="17">
        <f>'2011 1-1 estudios detallados'!Q100</f>
        <v>10540</v>
      </c>
      <c r="I90" s="17">
        <f>SUM('2011 1-1 estudios detallados'!R100:S100)</f>
        <v>82240</v>
      </c>
      <c r="J90" s="17">
        <f>SUM('2011 1-1 estudios detallados'!T100:W100)</f>
        <v>16945</v>
      </c>
      <c r="K90" s="17">
        <f>SUM('2011 1-1 estudios detallados'!X100:AB100)</f>
        <v>3865</v>
      </c>
      <c r="L90" s="17">
        <f>'2011 1-1 estudios detallados'!AC100</f>
        <v>0</v>
      </c>
      <c r="M90" s="17">
        <f t="shared" si="3"/>
        <v>113590</v>
      </c>
    </row>
    <row r="91" spans="1:13" ht="12.75">
      <c r="A91" s="17">
        <v>86</v>
      </c>
      <c r="B91" s="17">
        <f>(-1)*'2011 1-1 estudios detallados'!C101</f>
        <v>-2420</v>
      </c>
      <c r="C91" s="17">
        <f>(-1)*(SUM('2011 1-1 estudios detallados'!D101:E101))</f>
        <v>-39185</v>
      </c>
      <c r="D91" s="17">
        <f>(-1)*(SUM('2011 1-1 estudios detallados'!F101:I101))</f>
        <v>-10995</v>
      </c>
      <c r="E91" s="17">
        <f>(-1)*(SUM('2011 1-1 estudios detallados'!J101:N101))</f>
        <v>-4295</v>
      </c>
      <c r="F91" s="17">
        <f>(-1)*('2011 1-1 estudios detallados'!O101)</f>
        <v>0</v>
      </c>
      <c r="G91" s="17">
        <f t="shared" si="2"/>
        <v>-56895</v>
      </c>
      <c r="H91" s="17">
        <f>'2011 1-1 estudios detallados'!Q101</f>
        <v>9570</v>
      </c>
      <c r="I91" s="17">
        <f>SUM('2011 1-1 estudios detallados'!R101:S101)</f>
        <v>71965</v>
      </c>
      <c r="J91" s="17">
        <f>SUM('2011 1-1 estudios detallados'!T101:W101)</f>
        <v>15900</v>
      </c>
      <c r="K91" s="17">
        <f>SUM('2011 1-1 estudios detallados'!X101:AB101)</f>
        <v>3545</v>
      </c>
      <c r="L91" s="17">
        <f>'2011 1-1 estudios detallados'!AC101</f>
        <v>0</v>
      </c>
      <c r="M91" s="17">
        <f t="shared" si="3"/>
        <v>100980</v>
      </c>
    </row>
    <row r="92" spans="1:13" ht="12.75">
      <c r="A92" s="17">
        <v>87</v>
      </c>
      <c r="B92" s="17">
        <f>(-1)*'2011 1-1 estudios detallados'!C102</f>
        <v>-2225</v>
      </c>
      <c r="C92" s="17">
        <f>(-1)*(SUM('2011 1-1 estudios detallados'!D102:E102))</f>
        <v>-33585</v>
      </c>
      <c r="D92" s="17">
        <f>(-1)*(SUM('2011 1-1 estudios detallados'!F102:I102))</f>
        <v>-9830</v>
      </c>
      <c r="E92" s="17">
        <f>(-1)*(SUM('2011 1-1 estudios detallados'!J102:N102))</f>
        <v>-3325</v>
      </c>
      <c r="F92" s="17">
        <f>(-1)*('2011 1-1 estudios detallados'!O102)</f>
        <v>0</v>
      </c>
      <c r="G92" s="17">
        <f t="shared" si="2"/>
        <v>-48965</v>
      </c>
      <c r="H92" s="17">
        <f>'2011 1-1 estudios detallados'!Q102</f>
        <v>8580</v>
      </c>
      <c r="I92" s="17">
        <f>SUM('2011 1-1 estudios detallados'!R102:S102)</f>
        <v>64350</v>
      </c>
      <c r="J92" s="17">
        <f>SUM('2011 1-1 estudios detallados'!T102:W102)</f>
        <v>13540</v>
      </c>
      <c r="K92" s="17">
        <f>SUM('2011 1-1 estudios detallados'!X102:AB102)</f>
        <v>2825</v>
      </c>
      <c r="L92" s="17">
        <f>'2011 1-1 estudios detallados'!AC102</f>
        <v>0</v>
      </c>
      <c r="M92" s="17">
        <f t="shared" si="3"/>
        <v>89295</v>
      </c>
    </row>
    <row r="93" spans="1:13" ht="12.75">
      <c r="A93" s="17">
        <v>88</v>
      </c>
      <c r="B93" s="17">
        <f>(-1)*'2011 1-1 estudios detallados'!C103</f>
        <v>-1765</v>
      </c>
      <c r="C93" s="17">
        <f>(-1)*(SUM('2011 1-1 estudios detallados'!D103:E103))</f>
        <v>-26770</v>
      </c>
      <c r="D93" s="17">
        <f>(-1)*(SUM('2011 1-1 estudios detallados'!F103:I103))</f>
        <v>-7370</v>
      </c>
      <c r="E93" s="17">
        <f>(-1)*(SUM('2011 1-1 estudios detallados'!J103:N103))</f>
        <v>-3050</v>
      </c>
      <c r="F93" s="17">
        <f>(-1)*('2011 1-1 estudios detallados'!O103)</f>
        <v>0</v>
      </c>
      <c r="G93" s="17">
        <f t="shared" si="2"/>
        <v>-38955</v>
      </c>
      <c r="H93" s="17">
        <f>'2011 1-1 estudios detallados'!Q103</f>
        <v>7560</v>
      </c>
      <c r="I93" s="17">
        <f>SUM('2011 1-1 estudios detallados'!R103:S103)</f>
        <v>55685</v>
      </c>
      <c r="J93" s="17">
        <f>SUM('2011 1-1 estudios detallados'!T103:W103)</f>
        <v>12535</v>
      </c>
      <c r="K93" s="17">
        <f>SUM('2011 1-1 estudios detallados'!X103:AB103)</f>
        <v>2205</v>
      </c>
      <c r="L93" s="17">
        <f>'2011 1-1 estudios detallados'!AC103</f>
        <v>0</v>
      </c>
      <c r="M93" s="17">
        <f t="shared" si="3"/>
        <v>77985</v>
      </c>
    </row>
    <row r="94" spans="1:13" ht="12.75">
      <c r="A94" s="17">
        <v>89</v>
      </c>
      <c r="B94" s="17">
        <f>(-1)*'2011 1-1 estudios detallados'!C104</f>
        <v>-1830</v>
      </c>
      <c r="C94" s="17">
        <f>(-1)*(SUM('2011 1-1 estudios detallados'!D104:E104))</f>
        <v>-21775</v>
      </c>
      <c r="D94" s="17">
        <f>(-1)*(SUM('2011 1-1 estudios detallados'!F104:I104))</f>
        <v>-6865</v>
      </c>
      <c r="E94" s="17">
        <f>(-1)*(SUM('2011 1-1 estudios detallados'!J104:N104))</f>
        <v>-2145</v>
      </c>
      <c r="F94" s="17">
        <f>(-1)*('2011 1-1 estudios detallados'!O104)</f>
        <v>0</v>
      </c>
      <c r="G94" s="17">
        <f t="shared" si="2"/>
        <v>-32615</v>
      </c>
      <c r="H94" s="17">
        <f>'2011 1-1 estudios detallados'!Q104</f>
        <v>6610</v>
      </c>
      <c r="I94" s="17">
        <f>SUM('2011 1-1 estudios detallados'!R104:S104)</f>
        <v>47685</v>
      </c>
      <c r="J94" s="17">
        <f>SUM('2011 1-1 estudios detallados'!T104:W104)</f>
        <v>10220</v>
      </c>
      <c r="K94" s="17">
        <f>SUM('2011 1-1 estudios detallados'!X104:AB104)</f>
        <v>1895</v>
      </c>
      <c r="L94" s="17">
        <f>'2011 1-1 estudios detallados'!AC104</f>
        <v>0</v>
      </c>
      <c r="M94" s="17">
        <f t="shared" si="3"/>
        <v>66410</v>
      </c>
    </row>
    <row r="95" spans="1:13" ht="12.75">
      <c r="A95" s="17">
        <v>90</v>
      </c>
      <c r="B95" s="17">
        <f>(-1)*'2011 1-1 estudios detallados'!C105</f>
        <v>-1145</v>
      </c>
      <c r="C95" s="17">
        <f>(-1)*(SUM('2011 1-1 estudios detallados'!D105:E105))</f>
        <v>-17060</v>
      </c>
      <c r="D95" s="17">
        <f>(-1)*(SUM('2011 1-1 estudios detallados'!F105:I105))</f>
        <v>-5080</v>
      </c>
      <c r="E95" s="17">
        <f>(-1)*(SUM('2011 1-1 estudios detallados'!J105:N105))</f>
        <v>-1890</v>
      </c>
      <c r="F95" s="17">
        <f>(-1)*('2011 1-1 estudios detallados'!O105)</f>
        <v>0</v>
      </c>
      <c r="G95" s="17">
        <f t="shared" si="2"/>
        <v>-25175</v>
      </c>
      <c r="H95" s="17">
        <f>'2011 1-1 estudios detallados'!Q105</f>
        <v>5040</v>
      </c>
      <c r="I95" s="17">
        <f>SUM('2011 1-1 estudios detallados'!R105:S105)</f>
        <v>36475</v>
      </c>
      <c r="J95" s="17">
        <f>SUM('2011 1-1 estudios detallados'!T105:W105)</f>
        <v>8505</v>
      </c>
      <c r="K95" s="17">
        <f>SUM('2011 1-1 estudios detallados'!X105:AB105)</f>
        <v>1715</v>
      </c>
      <c r="L95" s="17">
        <f>'2011 1-1 estudios detallados'!AC105</f>
        <v>0</v>
      </c>
      <c r="M95" s="17">
        <f t="shared" si="3"/>
        <v>51735</v>
      </c>
    </row>
    <row r="96" spans="1:13" ht="12.75">
      <c r="A96" s="17">
        <v>91</v>
      </c>
      <c r="B96" s="17">
        <f>(-1)*'2011 1-1 estudios detallados'!C106</f>
        <v>-920</v>
      </c>
      <c r="C96" s="17">
        <f>(-1)*(SUM('2011 1-1 estudios detallados'!D106:E106))</f>
        <v>-12200</v>
      </c>
      <c r="D96" s="17">
        <f>(-1)*(SUM('2011 1-1 estudios detallados'!F106:I106))</f>
        <v>-4015</v>
      </c>
      <c r="E96" s="17">
        <f>(-1)*(SUM('2011 1-1 estudios detallados'!J106:N106))</f>
        <v>-1095</v>
      </c>
      <c r="F96" s="17">
        <f>(-1)*('2011 1-1 estudios detallados'!O106)</f>
        <v>0</v>
      </c>
      <c r="G96" s="17">
        <f t="shared" si="2"/>
        <v>-18230</v>
      </c>
      <c r="H96" s="17">
        <f>'2011 1-1 estudios detallados'!Q106</f>
        <v>4730</v>
      </c>
      <c r="I96" s="17">
        <f>SUM('2011 1-1 estudios detallados'!R106:S106)</f>
        <v>29980</v>
      </c>
      <c r="J96" s="17">
        <f>SUM('2011 1-1 estudios detallados'!T106:W106)</f>
        <v>6740</v>
      </c>
      <c r="K96" s="17">
        <f>SUM('2011 1-1 estudios detallados'!X106:AB106)</f>
        <v>1360</v>
      </c>
      <c r="L96" s="17">
        <f>'2011 1-1 estudios detallados'!AC106</f>
        <v>0</v>
      </c>
      <c r="M96" s="17">
        <f t="shared" si="3"/>
        <v>42810</v>
      </c>
    </row>
    <row r="97" spans="1:13" ht="12.75">
      <c r="A97" s="17">
        <v>92</v>
      </c>
      <c r="B97" s="17">
        <f>(-1)*'2011 1-1 estudios detallados'!C107</f>
        <v>-505</v>
      </c>
      <c r="C97" s="17">
        <f>(-1)*(SUM('2011 1-1 estudios detallados'!D107:E107))</f>
        <v>-8445</v>
      </c>
      <c r="D97" s="17">
        <f>(-1)*(SUM('2011 1-1 estudios detallados'!F107:I107))</f>
        <v>-2705</v>
      </c>
      <c r="E97" s="17">
        <f>(-1)*(SUM('2011 1-1 estudios detallados'!J107:N107))</f>
        <v>-985</v>
      </c>
      <c r="F97" s="17">
        <f>(-1)*('2011 1-1 estudios detallados'!O107)</f>
        <v>0</v>
      </c>
      <c r="G97" s="17">
        <f t="shared" si="2"/>
        <v>-12640</v>
      </c>
      <c r="H97" s="17">
        <f>'2011 1-1 estudios detallados'!Q107</f>
        <v>2890</v>
      </c>
      <c r="I97" s="17">
        <f>SUM('2011 1-1 estudios detallados'!R107:S107)</f>
        <v>21575</v>
      </c>
      <c r="J97" s="17">
        <f>SUM('2011 1-1 estudios detallados'!T107:W107)</f>
        <v>4815</v>
      </c>
      <c r="K97" s="17">
        <f>SUM('2011 1-1 estudios detallados'!X107:AB107)</f>
        <v>935</v>
      </c>
      <c r="L97" s="17">
        <f>'2011 1-1 estudios detallados'!AC107</f>
        <v>0</v>
      </c>
      <c r="M97" s="17">
        <f t="shared" si="3"/>
        <v>30215</v>
      </c>
    </row>
    <row r="98" spans="1:13" ht="12.75">
      <c r="A98" s="17">
        <v>93</v>
      </c>
      <c r="B98" s="17">
        <f>(-1)*'2011 1-1 estudios detallados'!C108</f>
        <v>-445</v>
      </c>
      <c r="C98" s="17">
        <f>(-1)*(SUM('2011 1-1 estudios detallados'!D108:E108))</f>
        <v>-6065</v>
      </c>
      <c r="D98" s="17">
        <f>(-1)*(SUM('2011 1-1 estudios detallados'!F108:I108))</f>
        <v>-2180</v>
      </c>
      <c r="E98" s="17">
        <f>(-1)*(SUM('2011 1-1 estudios detallados'!J108:N108))</f>
        <v>-660</v>
      </c>
      <c r="F98" s="17">
        <f>(-1)*('2011 1-1 estudios detallados'!O108)</f>
        <v>0</v>
      </c>
      <c r="G98" s="17">
        <f t="shared" si="2"/>
        <v>-9350</v>
      </c>
      <c r="H98" s="17">
        <f>'2011 1-1 estudios detallados'!Q108</f>
        <v>2770</v>
      </c>
      <c r="I98" s="17">
        <f>SUM('2011 1-1 estudios detallados'!R108:S108)</f>
        <v>16750</v>
      </c>
      <c r="J98" s="17">
        <f>SUM('2011 1-1 estudios detallados'!T108:W108)</f>
        <v>3395</v>
      </c>
      <c r="K98" s="17">
        <f>SUM('2011 1-1 estudios detallados'!X108:AB108)</f>
        <v>865</v>
      </c>
      <c r="L98" s="17">
        <f>'2011 1-1 estudios detallados'!AC108</f>
        <v>0</v>
      </c>
      <c r="M98" s="17">
        <f t="shared" si="3"/>
        <v>23780</v>
      </c>
    </row>
    <row r="99" spans="1:13" ht="12.75">
      <c r="A99" s="17">
        <v>94</v>
      </c>
      <c r="B99" s="17">
        <f>(-1)*'2011 1-1 estudios detallados'!C109</f>
        <v>-220</v>
      </c>
      <c r="C99" s="17">
        <f>(-1)*(SUM('2011 1-1 estudios detallados'!D109:E109))</f>
        <v>-4480</v>
      </c>
      <c r="D99" s="17">
        <f>(-1)*(SUM('2011 1-1 estudios detallados'!F109:I109))</f>
        <v>-1685</v>
      </c>
      <c r="E99" s="17">
        <f>(-1)*(SUM('2011 1-1 estudios detallados'!J109:N109))</f>
        <v>-700</v>
      </c>
      <c r="F99" s="17">
        <f>(-1)*('2011 1-1 estudios detallados'!O109)</f>
        <v>0</v>
      </c>
      <c r="G99" s="17">
        <f t="shared" si="2"/>
        <v>-7085</v>
      </c>
      <c r="H99" s="17">
        <f>'2011 1-1 estudios detallados'!Q109</f>
        <v>2045</v>
      </c>
      <c r="I99" s="17">
        <f>SUM('2011 1-1 estudios detallados'!R109:S109)</f>
        <v>13055</v>
      </c>
      <c r="J99" s="17">
        <f>SUM('2011 1-1 estudios detallados'!T109:W109)</f>
        <v>2540</v>
      </c>
      <c r="K99" s="17">
        <f>SUM('2011 1-1 estudios detallados'!X109:AB109)</f>
        <v>835</v>
      </c>
      <c r="L99" s="17">
        <f>'2011 1-1 estudios detallados'!AC109</f>
        <v>0</v>
      </c>
      <c r="M99" s="17">
        <f t="shared" si="3"/>
        <v>18475</v>
      </c>
    </row>
    <row r="100" spans="1:13" ht="12.75">
      <c r="A100" s="17">
        <v>95</v>
      </c>
      <c r="B100" s="17">
        <f>(-1)*'2011 1-1 estudios detallados'!C110</f>
        <v>-510</v>
      </c>
      <c r="C100" s="17">
        <f>(-1)*(SUM('2011 1-1 estudios detallados'!D110:E110))</f>
        <v>-3485</v>
      </c>
      <c r="D100" s="17">
        <f>(-1)*(SUM('2011 1-1 estudios detallados'!F110:I110))</f>
        <v>-1245</v>
      </c>
      <c r="E100" s="17">
        <f>(-1)*(SUM('2011 1-1 estudios detallados'!J110:N110))</f>
        <v>-560</v>
      </c>
      <c r="F100" s="17">
        <f>(-1)*('2011 1-1 estudios detallados'!O110)</f>
        <v>0</v>
      </c>
      <c r="G100" s="17">
        <f t="shared" si="2"/>
        <v>-5800</v>
      </c>
      <c r="H100" s="17">
        <f>'2011 1-1 estudios detallados'!Q110</f>
        <v>1840</v>
      </c>
      <c r="I100" s="17">
        <f>SUM('2011 1-1 estudios detallados'!R110:S110)</f>
        <v>9260</v>
      </c>
      <c r="J100" s="17">
        <f>SUM('2011 1-1 estudios detallados'!T110:W110)</f>
        <v>2210</v>
      </c>
      <c r="K100" s="17">
        <f>SUM('2011 1-1 estudios detallados'!X110:AB110)</f>
        <v>660</v>
      </c>
      <c r="L100" s="17">
        <f>'2011 1-1 estudios detallados'!AC110</f>
        <v>0</v>
      </c>
      <c r="M100" s="17">
        <f t="shared" si="3"/>
        <v>13970</v>
      </c>
    </row>
    <row r="101" spans="1:13" ht="12.75">
      <c r="A101" s="17">
        <v>96</v>
      </c>
      <c r="B101" s="17">
        <f>(-1)*'2011 1-1 estudios detallados'!C111</f>
        <v>-110</v>
      </c>
      <c r="C101" s="17">
        <f>(-1)*(SUM('2011 1-1 estudios detallados'!D111:E111))</f>
        <v>-2210</v>
      </c>
      <c r="D101" s="17">
        <f>(-1)*(SUM('2011 1-1 estudios detallados'!F111:I111))</f>
        <v>-915</v>
      </c>
      <c r="E101" s="17">
        <f>(-1)*(SUM('2011 1-1 estudios detallados'!J111:N111))</f>
        <v>-420</v>
      </c>
      <c r="F101" s="17">
        <f>(-1)*('2011 1-1 estudios detallados'!O111)</f>
        <v>0</v>
      </c>
      <c r="G101" s="17">
        <f t="shared" si="2"/>
        <v>-3655</v>
      </c>
      <c r="H101" s="17">
        <f>'2011 1-1 estudios detallados'!Q111</f>
        <v>1440</v>
      </c>
      <c r="I101" s="17">
        <f>SUM('2011 1-1 estudios detallados'!R111:S111)</f>
        <v>7860</v>
      </c>
      <c r="J101" s="17">
        <f>SUM('2011 1-1 estudios detallados'!T111:W111)</f>
        <v>2045</v>
      </c>
      <c r="K101" s="17">
        <f>SUM('2011 1-1 estudios detallados'!X111:AB111)</f>
        <v>580</v>
      </c>
      <c r="L101" s="17">
        <f>'2011 1-1 estudios detallados'!AC111</f>
        <v>0</v>
      </c>
      <c r="M101" s="17">
        <f t="shared" si="3"/>
        <v>11925</v>
      </c>
    </row>
    <row r="102" spans="1:13" ht="12.75">
      <c r="A102" s="17">
        <v>97</v>
      </c>
      <c r="B102" s="17">
        <f>(-1)*'2011 1-1 estudios detallados'!C112</f>
        <v>-105</v>
      </c>
      <c r="C102" s="17">
        <f>(-1)*(SUM('2011 1-1 estudios detallados'!D112:E112))</f>
        <v>-1615</v>
      </c>
      <c r="D102" s="17">
        <f>(-1)*(SUM('2011 1-1 estudios detallados'!F112:I112))</f>
        <v>-790</v>
      </c>
      <c r="E102" s="17">
        <f>(-1)*(SUM('2011 1-1 estudios detallados'!J112:N112))</f>
        <v>-310</v>
      </c>
      <c r="F102" s="17">
        <f>(-1)*('2011 1-1 estudios detallados'!O112)</f>
        <v>0</v>
      </c>
      <c r="G102" s="17">
        <f t="shared" si="2"/>
        <v>-2820</v>
      </c>
      <c r="H102" s="17">
        <f>'2011 1-1 estudios detallados'!Q112</f>
        <v>855</v>
      </c>
      <c r="I102" s="17">
        <f>SUM('2011 1-1 estudios detallados'!R112:S112)</f>
        <v>5645</v>
      </c>
      <c r="J102" s="17">
        <f>SUM('2011 1-1 estudios detallados'!T112:W112)</f>
        <v>1390</v>
      </c>
      <c r="K102" s="17">
        <f>SUM('2011 1-1 estudios detallados'!X112:AB112)</f>
        <v>420</v>
      </c>
      <c r="L102" s="17">
        <f>'2011 1-1 estudios detallados'!AC112</f>
        <v>0</v>
      </c>
      <c r="M102" s="17">
        <f t="shared" si="3"/>
        <v>8310</v>
      </c>
    </row>
    <row r="103" spans="1:13" ht="12.75">
      <c r="A103" s="17">
        <v>98</v>
      </c>
      <c r="B103" s="17">
        <f>(-1)*'2011 1-1 estudios detallados'!C113</f>
        <v>-145</v>
      </c>
      <c r="C103" s="17">
        <f>(-1)*(SUM('2011 1-1 estudios detallados'!D113:E113))</f>
        <v>-945</v>
      </c>
      <c r="D103" s="17">
        <f>(-1)*(SUM('2011 1-1 estudios detallados'!F113:I113))</f>
        <v>-555</v>
      </c>
      <c r="E103" s="17">
        <f>(-1)*(SUM('2011 1-1 estudios detallados'!J113:N113))</f>
        <v>-275</v>
      </c>
      <c r="F103" s="17">
        <f>(-1)*('2011 1-1 estudios detallados'!O113)</f>
        <v>0</v>
      </c>
      <c r="G103" s="17">
        <f t="shared" si="2"/>
        <v>-1920</v>
      </c>
      <c r="H103" s="17">
        <f>'2011 1-1 estudios detallados'!Q113</f>
        <v>680</v>
      </c>
      <c r="I103" s="17">
        <f>SUM('2011 1-1 estudios detallados'!R113:S113)</f>
        <v>3580</v>
      </c>
      <c r="J103" s="17">
        <f>SUM('2011 1-1 estudios detallados'!T113:W113)</f>
        <v>1010</v>
      </c>
      <c r="K103" s="17">
        <f>SUM('2011 1-1 estudios detallados'!X113:AB113)</f>
        <v>415</v>
      </c>
      <c r="L103" s="17">
        <f>'2011 1-1 estudios detallados'!AC113</f>
        <v>0</v>
      </c>
      <c r="M103" s="17">
        <f t="shared" si="3"/>
        <v>5685</v>
      </c>
    </row>
    <row r="104" spans="1:13" ht="12.75">
      <c r="A104" s="17">
        <v>99</v>
      </c>
      <c r="B104" s="17">
        <f>(-1)*'2011 1-1 estudios detallados'!C114</f>
        <v>-85</v>
      </c>
      <c r="C104" s="17">
        <f>(-1)*(SUM('2011 1-1 estudios detallados'!D114:E114))</f>
        <v>-575</v>
      </c>
      <c r="D104" s="17">
        <f>(-1)*(SUM('2011 1-1 estudios detallados'!F114:I114))</f>
        <v>-100</v>
      </c>
      <c r="E104" s="17">
        <f>(-1)*(SUM('2011 1-1 estudios detallados'!J114:N114))</f>
        <v>-110</v>
      </c>
      <c r="F104" s="17">
        <f>(-1)*('2011 1-1 estudios detallados'!O114)</f>
        <v>0</v>
      </c>
      <c r="G104" s="17">
        <f t="shared" si="2"/>
        <v>-870</v>
      </c>
      <c r="H104" s="17">
        <f>'2011 1-1 estudios detallados'!Q114</f>
        <v>425</v>
      </c>
      <c r="I104" s="17">
        <f>SUM('2011 1-1 estudios detallados'!R114:S114)</f>
        <v>2065</v>
      </c>
      <c r="J104" s="17">
        <f>SUM('2011 1-1 estudios detallados'!T114:W114)</f>
        <v>270</v>
      </c>
      <c r="K104" s="17">
        <f>SUM('2011 1-1 estudios detallados'!X114:AB114)</f>
        <v>80</v>
      </c>
      <c r="L104" s="17">
        <f>'2011 1-1 estudios detallados'!AC114</f>
        <v>0</v>
      </c>
      <c r="M104" s="17">
        <f t="shared" si="3"/>
        <v>2840</v>
      </c>
    </row>
    <row r="105" spans="1:13" ht="12.75">
      <c r="A105" s="27" t="s">
        <v>137</v>
      </c>
      <c r="B105" s="17">
        <f>(-1)*'2011 1-1 estudios detallados'!C115</f>
        <v>-40</v>
      </c>
      <c r="C105" s="17">
        <f>(-1)*(SUM('2011 1-1 estudios detallados'!D115:E115))</f>
        <v>-795</v>
      </c>
      <c r="D105" s="17">
        <f>(-1)*(SUM('2011 1-1 estudios detallados'!F115:I115))</f>
        <v>-275</v>
      </c>
      <c r="E105" s="17">
        <f>(-1)*(SUM('2011 1-1 estudios detallados'!J115:N115))</f>
        <v>-95</v>
      </c>
      <c r="F105" s="17">
        <f>(-1)*('2011 1-1 estudios detallados'!O115)</f>
        <v>0</v>
      </c>
      <c r="G105" s="17">
        <f t="shared" si="2"/>
        <v>-1205</v>
      </c>
      <c r="H105" s="17">
        <f>'2011 1-1 estudios detallados'!Q115</f>
        <v>625</v>
      </c>
      <c r="I105" s="17">
        <f>SUM('2011 1-1 estudios detallados'!R115:S115)</f>
        <v>3895</v>
      </c>
      <c r="J105" s="17">
        <f>SUM('2011 1-1 estudios detallados'!T115:W115)</f>
        <v>645</v>
      </c>
      <c r="K105" s="17">
        <f>SUM('2011 1-1 estudios detallados'!X115:AB115)</f>
        <v>100</v>
      </c>
      <c r="L105" s="17">
        <f>'2011 1-1 estudios detallados'!AC115</f>
        <v>0</v>
      </c>
      <c r="M105" s="17">
        <f t="shared" si="3"/>
        <v>5265</v>
      </c>
    </row>
    <row r="106" spans="1:13" ht="12.75">
      <c r="A106" s="27" t="s">
        <v>15</v>
      </c>
      <c r="B106" s="17">
        <f aca="true" t="shared" si="4" ref="B106:M106">SUM(B5:B105)</f>
        <v>-238330</v>
      </c>
      <c r="C106" s="17">
        <f t="shared" si="4"/>
        <v>-4317585</v>
      </c>
      <c r="D106" s="17">
        <f t="shared" si="4"/>
        <v>-11184855</v>
      </c>
      <c r="E106" s="17">
        <f t="shared" si="4"/>
        <v>-3411855</v>
      </c>
      <c r="F106" s="17">
        <f t="shared" si="4"/>
        <v>-3860010</v>
      </c>
      <c r="G106" s="17">
        <f t="shared" si="4"/>
        <v>-23012635</v>
      </c>
      <c r="H106" s="17">
        <f t="shared" si="4"/>
        <v>491495</v>
      </c>
      <c r="I106" s="17">
        <f t="shared" si="4"/>
        <v>5040485</v>
      </c>
      <c r="J106" s="17">
        <f t="shared" si="4"/>
        <v>10323240</v>
      </c>
      <c r="K106" s="17">
        <f t="shared" si="4"/>
        <v>4075800</v>
      </c>
      <c r="L106" s="17">
        <f t="shared" si="4"/>
        <v>3630965</v>
      </c>
      <c r="M106" s="17">
        <f t="shared" si="4"/>
        <v>23561985</v>
      </c>
    </row>
    <row r="108" spans="1:2" ht="12.75">
      <c r="A108" s="27" t="s">
        <v>141</v>
      </c>
      <c r="B108" s="17">
        <f>M106+(-1)*G106</f>
        <v>46574620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K105"/>
  <sheetViews>
    <sheetView zoomScalePageLayoutView="0" workbookViewId="0" topLeftCell="A1">
      <selection activeCell="G4" sqref="G4:J4"/>
    </sheetView>
  </sheetViews>
  <sheetFormatPr defaultColWidth="11.421875" defaultRowHeight="12.75"/>
  <cols>
    <col min="1" max="16384" width="11.421875" style="17" customWidth="1"/>
  </cols>
  <sheetData>
    <row r="2" ht="12.75">
      <c r="A2" s="27" t="s">
        <v>142</v>
      </c>
    </row>
    <row r="3" spans="1:7" ht="12.75">
      <c r="A3" s="27" t="s">
        <v>135</v>
      </c>
      <c r="G3" s="27" t="s">
        <v>140</v>
      </c>
    </row>
    <row r="4" spans="1:11" ht="12.75">
      <c r="A4" s="27" t="s">
        <v>136</v>
      </c>
      <c r="B4" s="28" t="s">
        <v>138</v>
      </c>
      <c r="C4" s="15" t="s">
        <v>200</v>
      </c>
      <c r="D4" s="15" t="s">
        <v>201</v>
      </c>
      <c r="E4" s="15" t="s">
        <v>205</v>
      </c>
      <c r="F4" s="27" t="s">
        <v>139</v>
      </c>
      <c r="G4" s="28" t="s">
        <v>138</v>
      </c>
      <c r="H4" s="15" t="s">
        <v>200</v>
      </c>
      <c r="I4" s="15" t="s">
        <v>201</v>
      </c>
      <c r="J4" s="15" t="s">
        <v>205</v>
      </c>
      <c r="K4" s="27" t="s">
        <v>139</v>
      </c>
    </row>
    <row r="5" spans="1:11" ht="12.75">
      <c r="A5" s="17">
        <v>0</v>
      </c>
      <c r="B5" s="17">
        <f>'2011 1-1 estudios agrupados'!B5*100/'2011 1-1 estudios agrupados'!$B$108</f>
        <v>0</v>
      </c>
      <c r="C5" s="17">
        <f>'2011 1-1 estudios agrupados'!C5*100/'2011 1-1 estudios agrupados'!$B$108</f>
        <v>0</v>
      </c>
      <c r="D5" s="17">
        <f>'2011 1-1 estudios agrupados'!D5*100/'2011 1-1 estudios agrupados'!$B$108</f>
        <v>0</v>
      </c>
      <c r="E5" s="17">
        <f>'2011 1-1 estudios agrupados'!E5*100/'2011 1-1 estudios agrupados'!$B$108</f>
        <v>0</v>
      </c>
      <c r="F5" s="17">
        <f>'2011 1-1 estudios agrupados'!F5*100/'2011 1-1 estudios agrupados'!$B$108</f>
        <v>-0.5327579698986272</v>
      </c>
      <c r="G5" s="17">
        <f>'2011 1-1 estudios agrupados'!H5*100/'2011 1-1 estudios agrupados'!$B$108</f>
        <v>0</v>
      </c>
      <c r="H5" s="17">
        <f>'2011 1-1 estudios agrupados'!I5*100/'2011 1-1 estudios agrupados'!$B$108</f>
        <v>0</v>
      </c>
      <c r="I5" s="17">
        <f>'2011 1-1 estudios agrupados'!J5*100/'2011 1-1 estudios agrupados'!$B$108</f>
        <v>0</v>
      </c>
      <c r="J5" s="17">
        <f>'2011 1-1 estudios agrupados'!K5*100/'2011 1-1 estudios agrupados'!$B$108</f>
        <v>0</v>
      </c>
      <c r="K5" s="17">
        <f>'2011 1-1 estudios agrupados'!L5*100/'2011 1-1 estudios agrupados'!$B$108</f>
        <v>0.49496914843320244</v>
      </c>
    </row>
    <row r="6" spans="1:11" ht="12.75">
      <c r="A6" s="17">
        <v>1</v>
      </c>
      <c r="B6" s="17">
        <f>'2011 1-1 estudios agrupados'!B6*100/'2011 1-1 estudios agrupados'!$B$108</f>
        <v>0</v>
      </c>
      <c r="C6" s="17">
        <f>'2011 1-1 estudios agrupados'!C6*100/'2011 1-1 estudios agrupados'!$B$108</f>
        <v>0</v>
      </c>
      <c r="D6" s="17">
        <f>'2011 1-1 estudios agrupados'!D6*100/'2011 1-1 estudios agrupados'!$B$108</f>
        <v>0</v>
      </c>
      <c r="E6" s="17">
        <f>'2011 1-1 estudios agrupados'!E6*100/'2011 1-1 estudios agrupados'!$B$108</f>
        <v>0</v>
      </c>
      <c r="F6" s="17">
        <f>'2011 1-1 estudios agrupados'!F6*100/'2011 1-1 estudios agrupados'!$B$108</f>
        <v>-0.5329619436508554</v>
      </c>
      <c r="G6" s="17">
        <f>'2011 1-1 estudios agrupados'!H6*100/'2011 1-1 estudios agrupados'!$B$108</f>
        <v>0</v>
      </c>
      <c r="H6" s="17">
        <f>'2011 1-1 estudios agrupados'!I6*100/'2011 1-1 estudios agrupados'!$B$108</f>
        <v>0</v>
      </c>
      <c r="I6" s="17">
        <f>'2011 1-1 estudios agrupados'!J6*100/'2011 1-1 estudios agrupados'!$B$108</f>
        <v>0</v>
      </c>
      <c r="J6" s="17">
        <f>'2011 1-1 estudios agrupados'!K6*100/'2011 1-1 estudios agrupados'!$B$108</f>
        <v>0</v>
      </c>
      <c r="K6" s="17">
        <f>'2011 1-1 estudios agrupados'!L6*100/'2011 1-1 estudios agrupados'!$B$108</f>
        <v>0.5032998658926257</v>
      </c>
    </row>
    <row r="7" spans="1:11" ht="12.75">
      <c r="A7" s="17">
        <v>2</v>
      </c>
      <c r="B7" s="17">
        <f>'2011 1-1 estudios agrupados'!B7*100/'2011 1-1 estudios agrupados'!$B$108</f>
        <v>0</v>
      </c>
      <c r="C7" s="17">
        <f>'2011 1-1 estudios agrupados'!C7*100/'2011 1-1 estudios agrupados'!$B$108</f>
        <v>0</v>
      </c>
      <c r="D7" s="17">
        <f>'2011 1-1 estudios agrupados'!D7*100/'2011 1-1 estudios agrupados'!$B$108</f>
        <v>0</v>
      </c>
      <c r="E7" s="17">
        <f>'2011 1-1 estudios agrupados'!E7*100/'2011 1-1 estudios agrupados'!$B$108</f>
        <v>0</v>
      </c>
      <c r="F7" s="17">
        <f>'2011 1-1 estudios agrupados'!F7*100/'2011 1-1 estudios agrupados'!$B$108</f>
        <v>-0.5618403327821032</v>
      </c>
      <c r="G7" s="17">
        <f>'2011 1-1 estudios agrupados'!H7*100/'2011 1-1 estudios agrupados'!$B$108</f>
        <v>0</v>
      </c>
      <c r="H7" s="17">
        <f>'2011 1-1 estudios agrupados'!I7*100/'2011 1-1 estudios agrupados'!$B$108</f>
        <v>0</v>
      </c>
      <c r="I7" s="17">
        <f>'2011 1-1 estudios agrupados'!J7*100/'2011 1-1 estudios agrupados'!$B$108</f>
        <v>0</v>
      </c>
      <c r="J7" s="17">
        <f>'2011 1-1 estudios agrupados'!K7*100/'2011 1-1 estudios agrupados'!$B$108</f>
        <v>0</v>
      </c>
      <c r="K7" s="17">
        <f>'2011 1-1 estudios agrupados'!L7*100/'2011 1-1 estudios agrupados'!$B$108</f>
        <v>0.5230101716342506</v>
      </c>
    </row>
    <row r="8" spans="1:11" ht="12.75">
      <c r="A8" s="17">
        <v>3</v>
      </c>
      <c r="B8" s="17">
        <f>'2011 1-1 estudios agrupados'!B8*100/'2011 1-1 estudios agrupados'!$B$108</f>
        <v>0</v>
      </c>
      <c r="C8" s="17">
        <f>'2011 1-1 estudios agrupados'!C8*100/'2011 1-1 estudios agrupados'!$B$108</f>
        <v>0</v>
      </c>
      <c r="D8" s="17">
        <f>'2011 1-1 estudios agrupados'!D8*100/'2011 1-1 estudios agrupados'!$B$108</f>
        <v>0</v>
      </c>
      <c r="E8" s="17">
        <f>'2011 1-1 estudios agrupados'!E8*100/'2011 1-1 estudios agrupados'!$B$108</f>
        <v>0</v>
      </c>
      <c r="F8" s="17">
        <f>'2011 1-1 estudios agrupados'!F8*100/'2011 1-1 estudios agrupados'!$B$108</f>
        <v>-0.572908592705641</v>
      </c>
      <c r="G8" s="17">
        <f>'2011 1-1 estudios agrupados'!H8*100/'2011 1-1 estudios agrupados'!$B$108</f>
        <v>0</v>
      </c>
      <c r="H8" s="17">
        <f>'2011 1-1 estudios agrupados'!I8*100/'2011 1-1 estudios agrupados'!$B$108</f>
        <v>0</v>
      </c>
      <c r="I8" s="17">
        <f>'2011 1-1 estudios agrupados'!J8*100/'2011 1-1 estudios agrupados'!$B$108</f>
        <v>0</v>
      </c>
      <c r="J8" s="17">
        <f>'2011 1-1 estudios agrupados'!K8*100/'2011 1-1 estudios agrupados'!$B$108</f>
        <v>0</v>
      </c>
      <c r="K8" s="17">
        <f>'2011 1-1 estudios agrupados'!L8*100/'2011 1-1 estudios agrupados'!$B$108</f>
        <v>0.5338744578055602</v>
      </c>
    </row>
    <row r="9" spans="1:11" ht="12.75">
      <c r="A9" s="17">
        <v>4</v>
      </c>
      <c r="B9" s="17">
        <f>'2011 1-1 estudios agrupados'!B9*100/'2011 1-1 estudios agrupados'!$B$108</f>
        <v>0</v>
      </c>
      <c r="C9" s="17">
        <f>'2011 1-1 estudios agrupados'!C9*100/'2011 1-1 estudios agrupados'!$B$108</f>
        <v>0</v>
      </c>
      <c r="D9" s="17">
        <f>'2011 1-1 estudios agrupados'!D9*100/'2011 1-1 estudios agrupados'!$B$108</f>
        <v>0</v>
      </c>
      <c r="E9" s="17">
        <f>'2011 1-1 estudios agrupados'!E9*100/'2011 1-1 estudios agrupados'!$B$108</f>
        <v>0</v>
      </c>
      <c r="F9" s="17">
        <f>'2011 1-1 estudios agrupados'!F9*100/'2011 1-1 estudios agrupados'!$B$108</f>
        <v>-0.5502675062083169</v>
      </c>
      <c r="G9" s="17">
        <f>'2011 1-1 estudios agrupados'!H9*100/'2011 1-1 estudios agrupados'!$B$108</f>
        <v>0</v>
      </c>
      <c r="H9" s="17">
        <f>'2011 1-1 estudios agrupados'!I9*100/'2011 1-1 estudios agrupados'!$B$108</f>
        <v>0</v>
      </c>
      <c r="I9" s="17">
        <f>'2011 1-1 estudios agrupados'!J9*100/'2011 1-1 estudios agrupados'!$B$108</f>
        <v>0</v>
      </c>
      <c r="J9" s="17">
        <f>'2011 1-1 estudios agrupados'!K9*100/'2011 1-1 estudios agrupados'!$B$108</f>
        <v>0</v>
      </c>
      <c r="K9" s="17">
        <f>'2011 1-1 estudios agrupados'!L9*100/'2011 1-1 estudios agrupados'!$B$108</f>
        <v>0.5200149781146899</v>
      </c>
    </row>
    <row r="10" spans="1:11" ht="12.75">
      <c r="A10" s="17">
        <v>5</v>
      </c>
      <c r="B10" s="17">
        <f>'2011 1-1 estudios agrupados'!B10*100/'2011 1-1 estudios agrupados'!$B$108</f>
        <v>0</v>
      </c>
      <c r="C10" s="17">
        <f>'2011 1-1 estudios agrupados'!C10*100/'2011 1-1 estudios agrupados'!$B$108</f>
        <v>0</v>
      </c>
      <c r="D10" s="17">
        <f>'2011 1-1 estudios agrupados'!D10*100/'2011 1-1 estudios agrupados'!$B$108</f>
        <v>0</v>
      </c>
      <c r="E10" s="17">
        <f>'2011 1-1 estudios agrupados'!E10*100/'2011 1-1 estudios agrupados'!$B$108</f>
        <v>0</v>
      </c>
      <c r="F10" s="17">
        <f>'2011 1-1 estudios agrupados'!F10*100/'2011 1-1 estudios agrupados'!$B$108</f>
        <v>-0.5459411155689515</v>
      </c>
      <c r="G10" s="17">
        <f>'2011 1-1 estudios agrupados'!H10*100/'2011 1-1 estudios agrupados'!$B$108</f>
        <v>0</v>
      </c>
      <c r="H10" s="17">
        <f>'2011 1-1 estudios agrupados'!I10*100/'2011 1-1 estudios agrupados'!$B$108</f>
        <v>0</v>
      </c>
      <c r="I10" s="17">
        <f>'2011 1-1 estudios agrupados'!J10*100/'2011 1-1 estudios agrupados'!$B$108</f>
        <v>0</v>
      </c>
      <c r="J10" s="17">
        <f>'2011 1-1 estudios agrupados'!K10*100/'2011 1-1 estudios agrupados'!$B$108</f>
        <v>0</v>
      </c>
      <c r="K10" s="17">
        <f>'2011 1-1 estudios agrupados'!L10*100/'2011 1-1 estudios agrupados'!$B$108</f>
        <v>0.5230638489374685</v>
      </c>
    </row>
    <row r="11" spans="1:11" ht="12.75">
      <c r="A11" s="17">
        <v>6</v>
      </c>
      <c r="B11" s="17">
        <f>'2011 1-1 estudios agrupados'!B11*100/'2011 1-1 estudios agrupados'!$B$108</f>
        <v>0</v>
      </c>
      <c r="C11" s="17">
        <f>'2011 1-1 estudios agrupados'!C11*100/'2011 1-1 estudios agrupados'!$B$108</f>
        <v>0</v>
      </c>
      <c r="D11" s="17">
        <f>'2011 1-1 estudios agrupados'!D11*100/'2011 1-1 estudios agrupados'!$B$108</f>
        <v>0</v>
      </c>
      <c r="E11" s="17">
        <f>'2011 1-1 estudios agrupados'!E11*100/'2011 1-1 estudios agrupados'!$B$108</f>
        <v>0</v>
      </c>
      <c r="F11" s="17">
        <f>'2011 1-1 estudios agrupados'!F11*100/'2011 1-1 estudios agrupados'!$B$108</f>
        <v>-0.5438906425860265</v>
      </c>
      <c r="G11" s="17">
        <f>'2011 1-1 estudios agrupados'!H11*100/'2011 1-1 estudios agrupados'!$B$108</f>
        <v>0</v>
      </c>
      <c r="H11" s="17">
        <f>'2011 1-1 estudios agrupados'!I11*100/'2011 1-1 estudios agrupados'!$B$108</f>
        <v>0</v>
      </c>
      <c r="I11" s="17">
        <f>'2011 1-1 estudios agrupados'!J11*100/'2011 1-1 estudios agrupados'!$B$108</f>
        <v>0</v>
      </c>
      <c r="J11" s="17">
        <f>'2011 1-1 estudios agrupados'!K11*100/'2011 1-1 estudios agrupados'!$B$108</f>
        <v>0</v>
      </c>
      <c r="K11" s="17">
        <f>'2011 1-1 estudios agrupados'!L11*100/'2011 1-1 estudios agrupados'!$B$108</f>
        <v>0.5105140954451158</v>
      </c>
    </row>
    <row r="12" spans="1:11" ht="12.75">
      <c r="A12" s="17">
        <v>7</v>
      </c>
      <c r="B12" s="17">
        <f>'2011 1-1 estudios agrupados'!B12*100/'2011 1-1 estudios agrupados'!$B$108</f>
        <v>0</v>
      </c>
      <c r="C12" s="17">
        <f>'2011 1-1 estudios agrupados'!C12*100/'2011 1-1 estudios agrupados'!$B$108</f>
        <v>0</v>
      </c>
      <c r="D12" s="17">
        <f>'2011 1-1 estudios agrupados'!D12*100/'2011 1-1 estudios agrupados'!$B$108</f>
        <v>0</v>
      </c>
      <c r="E12" s="17">
        <f>'2011 1-1 estudios agrupados'!E12*100/'2011 1-1 estudios agrupados'!$B$108</f>
        <v>0</v>
      </c>
      <c r="F12" s="17">
        <f>'2011 1-1 estudios agrupados'!F12*100/'2011 1-1 estudios agrupados'!$B$108</f>
        <v>-0.52510358645975</v>
      </c>
      <c r="G12" s="17">
        <f>'2011 1-1 estudios agrupados'!H12*100/'2011 1-1 estudios agrupados'!$B$108</f>
        <v>0</v>
      </c>
      <c r="H12" s="17">
        <f>'2011 1-1 estudios agrupados'!I12*100/'2011 1-1 estudios agrupados'!$B$108</f>
        <v>0</v>
      </c>
      <c r="I12" s="17">
        <f>'2011 1-1 estudios agrupados'!J12*100/'2011 1-1 estudios agrupados'!$B$108</f>
        <v>0</v>
      </c>
      <c r="J12" s="17">
        <f>'2011 1-1 estudios agrupados'!K12*100/'2011 1-1 estudios agrupados'!$B$108</f>
        <v>0</v>
      </c>
      <c r="K12" s="17">
        <f>'2011 1-1 estudios agrupados'!L12*100/'2011 1-1 estudios agrupados'!$B$108</f>
        <v>0.4987158241978142</v>
      </c>
    </row>
    <row r="13" spans="1:11" ht="12.75">
      <c r="A13" s="17">
        <v>8</v>
      </c>
      <c r="B13" s="17">
        <f>'2011 1-1 estudios agrupados'!B13*100/'2011 1-1 estudios agrupados'!$B$108</f>
        <v>0</v>
      </c>
      <c r="C13" s="17">
        <f>'2011 1-1 estudios agrupados'!C13*100/'2011 1-1 estudios agrupados'!$B$108</f>
        <v>0</v>
      </c>
      <c r="D13" s="17">
        <f>'2011 1-1 estudios agrupados'!D13*100/'2011 1-1 estudios agrupados'!$B$108</f>
        <v>0</v>
      </c>
      <c r="E13" s="17">
        <f>'2011 1-1 estudios agrupados'!E13*100/'2011 1-1 estudios agrupados'!$B$108</f>
        <v>0</v>
      </c>
      <c r="F13" s="17">
        <f>'2011 1-1 estudios agrupados'!F13*100/'2011 1-1 estudios agrupados'!$B$108</f>
        <v>-0.5220976574795457</v>
      </c>
      <c r="G13" s="17">
        <f>'2011 1-1 estudios agrupados'!H13*100/'2011 1-1 estudios agrupados'!$B$108</f>
        <v>0</v>
      </c>
      <c r="H13" s="17">
        <f>'2011 1-1 estudios agrupados'!I13*100/'2011 1-1 estudios agrupados'!$B$108</f>
        <v>0</v>
      </c>
      <c r="I13" s="17">
        <f>'2011 1-1 estudios agrupados'!J13*100/'2011 1-1 estudios agrupados'!$B$108</f>
        <v>0</v>
      </c>
      <c r="J13" s="17">
        <f>'2011 1-1 estudios agrupados'!K13*100/'2011 1-1 estudios agrupados'!$B$108</f>
        <v>0</v>
      </c>
      <c r="K13" s="17">
        <f>'2011 1-1 estudios agrupados'!L13*100/'2011 1-1 estudios agrupados'!$B$108</f>
        <v>0.4868853465685818</v>
      </c>
    </row>
    <row r="14" spans="1:11" ht="12.75">
      <c r="A14" s="17">
        <v>9</v>
      </c>
      <c r="B14" s="17">
        <f>'2011 1-1 estudios agrupados'!B14*100/'2011 1-1 estudios agrupados'!$B$108</f>
        <v>0</v>
      </c>
      <c r="C14" s="17">
        <f>'2011 1-1 estudios agrupados'!C14*100/'2011 1-1 estudios agrupados'!$B$108</f>
        <v>0</v>
      </c>
      <c r="D14" s="17">
        <f>'2011 1-1 estudios agrupados'!D14*100/'2011 1-1 estudios agrupados'!$B$108</f>
        <v>0</v>
      </c>
      <c r="E14" s="17">
        <f>'2011 1-1 estudios agrupados'!E14*100/'2011 1-1 estudios agrupados'!$B$108</f>
        <v>0</v>
      </c>
      <c r="F14" s="17">
        <f>'2011 1-1 estudios agrupados'!F14*100/'2011 1-1 estudios agrupados'!$B$108</f>
        <v>-0.4983722894572194</v>
      </c>
      <c r="G14" s="17">
        <f>'2011 1-1 estudios agrupados'!H14*100/'2011 1-1 estudios agrupados'!$B$108</f>
        <v>0</v>
      </c>
      <c r="H14" s="17">
        <f>'2011 1-1 estudios agrupados'!I14*100/'2011 1-1 estudios agrupados'!$B$108</f>
        <v>0</v>
      </c>
      <c r="I14" s="17">
        <f>'2011 1-1 estudios agrupados'!J14*100/'2011 1-1 estudios agrupados'!$B$108</f>
        <v>0</v>
      </c>
      <c r="J14" s="17">
        <f>'2011 1-1 estudios agrupados'!K14*100/'2011 1-1 estudios agrupados'!$B$108</f>
        <v>0</v>
      </c>
      <c r="K14" s="17">
        <f>'2011 1-1 estudios agrupados'!L14*100/'2011 1-1 estudios agrupados'!$B$108</f>
        <v>0.4727038030584039</v>
      </c>
    </row>
    <row r="15" spans="1:11" ht="12.75">
      <c r="A15" s="17">
        <v>10</v>
      </c>
      <c r="B15" s="17">
        <f>'2011 1-1 estudios agrupados'!B15*100/'2011 1-1 estudios agrupados'!$B$108</f>
        <v>0</v>
      </c>
      <c r="C15" s="17">
        <f>'2011 1-1 estudios agrupados'!C15*100/'2011 1-1 estudios agrupados'!$B$108</f>
        <v>0</v>
      </c>
      <c r="D15" s="17">
        <f>'2011 1-1 estudios agrupados'!D15*100/'2011 1-1 estudios agrupados'!$B$108</f>
        <v>0</v>
      </c>
      <c r="E15" s="17">
        <f>'2011 1-1 estudios agrupados'!E15*100/'2011 1-1 estudios agrupados'!$B$108</f>
        <v>0</v>
      </c>
      <c r="F15" s="17">
        <f>'2011 1-1 estudios agrupados'!F15*100/'2011 1-1 estudios agrupados'!$B$108</f>
        <v>-0.4981253738624169</v>
      </c>
      <c r="G15" s="17">
        <f>'2011 1-1 estudios agrupados'!H15*100/'2011 1-1 estudios agrupados'!$B$108</f>
        <v>0</v>
      </c>
      <c r="H15" s="17">
        <f>'2011 1-1 estudios agrupados'!I15*100/'2011 1-1 estudios agrupados'!$B$108</f>
        <v>0</v>
      </c>
      <c r="I15" s="17">
        <f>'2011 1-1 estudios agrupados'!J15*100/'2011 1-1 estudios agrupados'!$B$108</f>
        <v>0</v>
      </c>
      <c r="J15" s="17">
        <f>'2011 1-1 estudios agrupados'!K15*100/'2011 1-1 estudios agrupados'!$B$108</f>
        <v>0</v>
      </c>
      <c r="K15" s="17">
        <f>'2011 1-1 estudios agrupados'!L15*100/'2011 1-1 estudios agrupados'!$B$108</f>
        <v>0.4721026172623631</v>
      </c>
    </row>
    <row r="16" spans="1:11" ht="12.75">
      <c r="A16" s="17">
        <v>11</v>
      </c>
      <c r="B16" s="17">
        <f>'2011 1-1 estudios agrupados'!B16*100/'2011 1-1 estudios agrupados'!$B$108</f>
        <v>0</v>
      </c>
      <c r="C16" s="17">
        <f>'2011 1-1 estudios agrupados'!C16*100/'2011 1-1 estudios agrupados'!$B$108</f>
        <v>0</v>
      </c>
      <c r="D16" s="17">
        <f>'2011 1-1 estudios agrupados'!D16*100/'2011 1-1 estudios agrupados'!$B$108</f>
        <v>0</v>
      </c>
      <c r="E16" s="17">
        <f>'2011 1-1 estudios agrupados'!E16*100/'2011 1-1 estudios agrupados'!$B$108</f>
        <v>0</v>
      </c>
      <c r="F16" s="17">
        <f>'2011 1-1 estudios agrupados'!F16*100/'2011 1-1 estudios agrupados'!$B$108</f>
        <v>-0.5052215133478276</v>
      </c>
      <c r="G16" s="17">
        <f>'2011 1-1 estudios agrupados'!H16*100/'2011 1-1 estudios agrupados'!$B$108</f>
        <v>0</v>
      </c>
      <c r="H16" s="17">
        <f>'2011 1-1 estudios agrupados'!I16*100/'2011 1-1 estudios agrupados'!$B$108</f>
        <v>0</v>
      </c>
      <c r="I16" s="17">
        <f>'2011 1-1 estudios agrupados'!J16*100/'2011 1-1 estudios agrupados'!$B$108</f>
        <v>0</v>
      </c>
      <c r="J16" s="17">
        <f>'2011 1-1 estudios agrupados'!K16*100/'2011 1-1 estudios agrupados'!$B$108</f>
        <v>0</v>
      </c>
      <c r="K16" s="17">
        <f>'2011 1-1 estudios agrupados'!L16*100/'2011 1-1 estudios agrupados'!$B$108</f>
        <v>0.47985361984703256</v>
      </c>
    </row>
    <row r="17" spans="1:11" ht="12.75">
      <c r="A17" s="17">
        <v>12</v>
      </c>
      <c r="B17" s="17">
        <f>'2011 1-1 estudios agrupados'!B17*100/'2011 1-1 estudios agrupados'!$B$108</f>
        <v>0</v>
      </c>
      <c r="C17" s="17">
        <f>'2011 1-1 estudios agrupados'!C17*100/'2011 1-1 estudios agrupados'!$B$108</f>
        <v>0</v>
      </c>
      <c r="D17" s="17">
        <f>'2011 1-1 estudios agrupados'!D17*100/'2011 1-1 estudios agrupados'!$B$108</f>
        <v>0</v>
      </c>
      <c r="E17" s="17">
        <f>'2011 1-1 estudios agrupados'!E17*100/'2011 1-1 estudios agrupados'!$B$108</f>
        <v>0</v>
      </c>
      <c r="F17" s="17">
        <f>'2011 1-1 estudios agrupados'!F17*100/'2011 1-1 estudios agrupados'!$B$108</f>
        <v>-0.47649342066559</v>
      </c>
      <c r="G17" s="17">
        <f>'2011 1-1 estudios agrupados'!H17*100/'2011 1-1 estudios agrupados'!$B$108</f>
        <v>0</v>
      </c>
      <c r="H17" s="17">
        <f>'2011 1-1 estudios agrupados'!I17*100/'2011 1-1 estudios agrupados'!$B$108</f>
        <v>0</v>
      </c>
      <c r="I17" s="17">
        <f>'2011 1-1 estudios agrupados'!J17*100/'2011 1-1 estudios agrupados'!$B$108</f>
        <v>0</v>
      </c>
      <c r="J17" s="17">
        <f>'2011 1-1 estudios agrupados'!K17*100/'2011 1-1 estudios agrupados'!$B$108</f>
        <v>0</v>
      </c>
      <c r="K17" s="17">
        <f>'2011 1-1 estudios agrupados'!L17*100/'2011 1-1 estudios agrupados'!$B$108</f>
        <v>0.4567187021601035</v>
      </c>
    </row>
    <row r="18" spans="1:11" ht="12.75">
      <c r="A18" s="17">
        <v>13</v>
      </c>
      <c r="B18" s="17">
        <f>'2011 1-1 estudios agrupados'!B18*100/'2011 1-1 estudios agrupados'!$B$108</f>
        <v>0</v>
      </c>
      <c r="C18" s="17">
        <f>'2011 1-1 estudios agrupados'!C18*100/'2011 1-1 estudios agrupados'!$B$108</f>
        <v>0</v>
      </c>
      <c r="D18" s="17">
        <f>'2011 1-1 estudios agrupados'!D18*100/'2011 1-1 estudios agrupados'!$B$108</f>
        <v>0</v>
      </c>
      <c r="E18" s="17">
        <f>'2011 1-1 estudios agrupados'!E18*100/'2011 1-1 estudios agrupados'!$B$108</f>
        <v>0</v>
      </c>
      <c r="F18" s="17">
        <f>'2011 1-1 estudios agrupados'!F18*100/'2011 1-1 estudios agrupados'!$B$108</f>
        <v>-0.4757419384205389</v>
      </c>
      <c r="G18" s="17">
        <f>'2011 1-1 estudios agrupados'!H18*100/'2011 1-1 estudios agrupados'!$B$108</f>
        <v>0</v>
      </c>
      <c r="H18" s="17">
        <f>'2011 1-1 estudios agrupados'!I18*100/'2011 1-1 estudios agrupados'!$B$108</f>
        <v>0</v>
      </c>
      <c r="I18" s="17">
        <f>'2011 1-1 estudios agrupados'!J18*100/'2011 1-1 estudios agrupados'!$B$108</f>
        <v>0</v>
      </c>
      <c r="J18" s="17">
        <f>'2011 1-1 estudios agrupados'!K18*100/'2011 1-1 estudios agrupados'!$B$108</f>
        <v>0</v>
      </c>
      <c r="K18" s="17">
        <f>'2011 1-1 estudios agrupados'!L18*100/'2011 1-1 estudios agrupados'!$B$108</f>
        <v>0.4359241148934763</v>
      </c>
    </row>
    <row r="19" spans="1:11" ht="12.75">
      <c r="A19" s="17">
        <v>14</v>
      </c>
      <c r="B19" s="17">
        <f>'2011 1-1 estudios agrupados'!B19*100/'2011 1-1 estudios agrupados'!$B$108</f>
        <v>0</v>
      </c>
      <c r="C19" s="17">
        <f>'2011 1-1 estudios agrupados'!C19*100/'2011 1-1 estudios agrupados'!$B$108</f>
        <v>0</v>
      </c>
      <c r="D19" s="17">
        <f>'2011 1-1 estudios agrupados'!D19*100/'2011 1-1 estudios agrupados'!$B$108</f>
        <v>0</v>
      </c>
      <c r="E19" s="17">
        <f>'2011 1-1 estudios agrupados'!E19*100/'2011 1-1 estudios agrupados'!$B$108</f>
        <v>0</v>
      </c>
      <c r="F19" s="17">
        <f>'2011 1-1 estudios agrupados'!F19*100/'2011 1-1 estudios agrupados'!$B$108</f>
        <v>-0.47319763424800887</v>
      </c>
      <c r="G19" s="17">
        <f>'2011 1-1 estudios agrupados'!H19*100/'2011 1-1 estudios agrupados'!$B$108</f>
        <v>0</v>
      </c>
      <c r="H19" s="17">
        <f>'2011 1-1 estudios agrupados'!I19*100/'2011 1-1 estudios agrupados'!$B$108</f>
        <v>0</v>
      </c>
      <c r="I19" s="17">
        <f>'2011 1-1 estudios agrupados'!J19*100/'2011 1-1 estudios agrupados'!$B$108</f>
        <v>0</v>
      </c>
      <c r="J19" s="17">
        <f>'2011 1-1 estudios agrupados'!K19*100/'2011 1-1 estudios agrupados'!$B$108</f>
        <v>0</v>
      </c>
      <c r="K19" s="17">
        <f>'2011 1-1 estudios agrupados'!L19*100/'2011 1-1 estudios agrupados'!$B$108</f>
        <v>0.447357380478896</v>
      </c>
    </row>
    <row r="20" spans="1:11" ht="12.75">
      <c r="A20" s="17">
        <v>15</v>
      </c>
      <c r="B20" s="17">
        <f>'2011 1-1 estudios agrupados'!B20*100/'2011 1-1 estudios agrupados'!$B$108</f>
        <v>0</v>
      </c>
      <c r="C20" s="17">
        <f>'2011 1-1 estudios agrupados'!C20*100/'2011 1-1 estudios agrupados'!$B$108</f>
        <v>0</v>
      </c>
      <c r="D20" s="17">
        <f>'2011 1-1 estudios agrupados'!D20*100/'2011 1-1 estudios agrupados'!$B$108</f>
        <v>0</v>
      </c>
      <c r="E20" s="17">
        <f>'2011 1-1 estudios agrupados'!E20*100/'2011 1-1 estudios agrupados'!$B$108</f>
        <v>0</v>
      </c>
      <c r="F20" s="17">
        <f>'2011 1-1 estudios agrupados'!F20*100/'2011 1-1 estudios agrupados'!$B$108</f>
        <v>-0.4728755704287013</v>
      </c>
      <c r="G20" s="17">
        <f>'2011 1-1 estudios agrupados'!H20*100/'2011 1-1 estudios agrupados'!$B$108</f>
        <v>0</v>
      </c>
      <c r="H20" s="17">
        <f>'2011 1-1 estudios agrupados'!I20*100/'2011 1-1 estudios agrupados'!$B$108</f>
        <v>0</v>
      </c>
      <c r="I20" s="17">
        <f>'2011 1-1 estudios agrupados'!J20*100/'2011 1-1 estudios agrupados'!$B$108</f>
        <v>0</v>
      </c>
      <c r="J20" s="17">
        <f>'2011 1-1 estudios agrupados'!K20*100/'2011 1-1 estudios agrupados'!$B$108</f>
        <v>0</v>
      </c>
      <c r="K20" s="17">
        <f>'2011 1-1 estudios agrupados'!L20*100/'2011 1-1 estudios agrupados'!$B$108</f>
        <v>0.43700839641847855</v>
      </c>
    </row>
    <row r="21" spans="1:11" ht="12.75">
      <c r="A21" s="17">
        <v>16</v>
      </c>
      <c r="B21" s="17">
        <f>'2011 1-1 estudios agrupados'!B21*100/'2011 1-1 estudios agrupados'!$B$108</f>
        <v>-0.003972120438127031</v>
      </c>
      <c r="C21" s="17">
        <f>'2011 1-1 estudios agrupados'!C21*100/'2011 1-1 estudios agrupados'!$B$108</f>
        <v>-0.12474605267847597</v>
      </c>
      <c r="D21" s="17">
        <f>'2011 1-1 estudios agrupados'!D21*100/'2011 1-1 estudios agrupados'!$B$108</f>
        <v>-0.3466480241814104</v>
      </c>
      <c r="E21" s="17">
        <f>'2011 1-1 estudios agrupados'!E21*100/'2011 1-1 estudios agrupados'!$B$108</f>
        <v>0</v>
      </c>
      <c r="F21" s="17">
        <f>'2011 1-1 estudios agrupados'!F21*100/'2011 1-1 estudios agrupados'!$B$108</f>
        <v>0</v>
      </c>
      <c r="G21" s="17">
        <f>'2011 1-1 estudios agrupados'!H21*100/'2011 1-1 estudios agrupados'!$B$108</f>
        <v>0.003435347405947703</v>
      </c>
      <c r="H21" s="17">
        <f>'2011 1-1 estudios agrupados'!I21*100/'2011 1-1 estudios agrupados'!$B$108</f>
        <v>0.10244850092174665</v>
      </c>
      <c r="I21" s="17">
        <f>'2011 1-1 estudios agrupados'!J21*100/'2011 1-1 estudios agrupados'!$B$108</f>
        <v>0.3414305903086273</v>
      </c>
      <c r="J21" s="17">
        <f>'2011 1-1 estudios agrupados'!K21*100/'2011 1-1 estudios agrupados'!$B$108</f>
        <v>0</v>
      </c>
      <c r="K21" s="17">
        <f>'2011 1-1 estudios agrupados'!L21*100/'2011 1-1 estudios agrupados'!$B$108</f>
        <v>0</v>
      </c>
    </row>
    <row r="22" spans="1:11" ht="12.75">
      <c r="A22" s="17">
        <v>17</v>
      </c>
      <c r="B22" s="17">
        <f>'2011 1-1 estudios agrupados'!B22*100/'2011 1-1 estudios agrupados'!$B$108</f>
        <v>-0.0027482779247581623</v>
      </c>
      <c r="C22" s="17">
        <f>'2011 1-1 estudios agrupados'!C22*100/'2011 1-1 estudios agrupados'!$B$108</f>
        <v>-0.08492822915141336</v>
      </c>
      <c r="D22" s="17">
        <f>'2011 1-1 estudios agrupados'!D22*100/'2011 1-1 estudios agrupados'!$B$108</f>
        <v>-0.39421685029314246</v>
      </c>
      <c r="E22" s="17">
        <f>'2011 1-1 estudios agrupados'!E22*100/'2011 1-1 estudios agrupados'!$B$108</f>
        <v>0</v>
      </c>
      <c r="F22" s="17">
        <f>'2011 1-1 estudios agrupados'!F22*100/'2011 1-1 estudios agrupados'!$B$108</f>
        <v>0</v>
      </c>
      <c r="G22" s="17">
        <f>'2011 1-1 estudios agrupados'!H22*100/'2011 1-1 estudios agrupados'!$B$108</f>
        <v>0.002050472982925035</v>
      </c>
      <c r="H22" s="17">
        <f>'2011 1-1 estudios agrupados'!I22*100/'2011 1-1 estudios agrupados'!$B$108</f>
        <v>0.05535203507833236</v>
      </c>
      <c r="I22" s="17">
        <f>'2011 1-1 estudios agrupados'!J22*100/'2011 1-1 estudios agrupados'!$B$108</f>
        <v>0.39175842980576114</v>
      </c>
      <c r="J22" s="17">
        <f>'2011 1-1 estudios agrupados'!K22*100/'2011 1-1 estudios agrupados'!$B$108</f>
        <v>0</v>
      </c>
      <c r="K22" s="17">
        <f>'2011 1-1 estudios agrupados'!L22*100/'2011 1-1 estudios agrupados'!$B$108</f>
        <v>0</v>
      </c>
    </row>
    <row r="23" spans="1:11" ht="12.75">
      <c r="A23" s="17">
        <v>18</v>
      </c>
      <c r="B23" s="17">
        <f>'2011 1-1 estudios agrupados'!B23*100/'2011 1-1 estudios agrupados'!$B$108</f>
        <v>-0.002275917656440353</v>
      </c>
      <c r="C23" s="17">
        <f>'2011 1-1 estudios agrupados'!C23*100/'2011 1-1 estudios agrupados'!$B$108</f>
        <v>-0.07790723789050776</v>
      </c>
      <c r="D23" s="17">
        <f>'2011 1-1 estudios agrupados'!D23*100/'2011 1-1 estudios agrupados'!$B$108</f>
        <v>-0.42206463520260606</v>
      </c>
      <c r="E23" s="17">
        <f>'2011 1-1 estudios agrupados'!E23*100/'2011 1-1 estudios agrupados'!$B$108</f>
        <v>0</v>
      </c>
      <c r="F23" s="17">
        <f>'2011 1-1 estudios agrupados'!F23*100/'2011 1-1 estudios agrupados'!$B$108</f>
        <v>0</v>
      </c>
      <c r="G23" s="17">
        <f>'2011 1-1 estudios agrupados'!H23*100/'2011 1-1 estudios agrupados'!$B$108</f>
        <v>0.0019431183764891695</v>
      </c>
      <c r="H23" s="17">
        <f>'2011 1-1 estudios agrupados'!I23*100/'2011 1-1 estudios agrupados'!$B$108</f>
        <v>0.049715918240449415</v>
      </c>
      <c r="I23" s="17">
        <f>'2011 1-1 estudios agrupados'!J23*100/'2011 1-1 estudios agrupados'!$B$108</f>
        <v>0.42630514215682275</v>
      </c>
      <c r="J23" s="17">
        <f>'2011 1-1 estudios agrupados'!K23*100/'2011 1-1 estudios agrupados'!$B$108</f>
        <v>0</v>
      </c>
      <c r="K23" s="17">
        <f>'2011 1-1 estudios agrupados'!L23*100/'2011 1-1 estudios agrupados'!$B$108</f>
        <v>0</v>
      </c>
    </row>
    <row r="24" spans="1:11" ht="12.75">
      <c r="A24" s="17">
        <v>19</v>
      </c>
      <c r="B24" s="17">
        <f>'2011 1-1 estudios agrupados'!B24*100/'2011 1-1 estudios agrupados'!$B$108</f>
        <v>-0.002007531140350689</v>
      </c>
      <c r="C24" s="17">
        <f>'2011 1-1 estudios agrupados'!C24*100/'2011 1-1 estudios agrupados'!$B$108</f>
        <v>-0.07465439331550101</v>
      </c>
      <c r="D24" s="17">
        <f>'2011 1-1 estudios agrupados'!D24*100/'2011 1-1 estudios agrupados'!$B$108</f>
        <v>-0.42355686423206457</v>
      </c>
      <c r="E24" s="17">
        <f>'2011 1-1 estudios agrupados'!E24*100/'2011 1-1 estudios agrupados'!$B$108</f>
        <v>0</v>
      </c>
      <c r="F24" s="17">
        <f>'2011 1-1 estudios agrupados'!F24*100/'2011 1-1 estudios agrupados'!$B$108</f>
        <v>0</v>
      </c>
      <c r="G24" s="17">
        <f>'2011 1-1 estudios agrupados'!H24*100/'2011 1-1 estudios agrupados'!$B$108</f>
        <v>0.0021470921287173143</v>
      </c>
      <c r="H24" s="17">
        <f>'2011 1-1 estudios agrupados'!I24*100/'2011 1-1 estudios agrupados'!$B$108</f>
        <v>0.046484544586729855</v>
      </c>
      <c r="I24" s="17">
        <f>'2011 1-1 estudios agrupados'!J24*100/'2011 1-1 estudios agrupados'!$B$108</f>
        <v>0.43332613341772835</v>
      </c>
      <c r="J24" s="17">
        <f>'2011 1-1 estudios agrupados'!K24*100/'2011 1-1 estudios agrupados'!$B$108</f>
        <v>0</v>
      </c>
      <c r="K24" s="17">
        <f>'2011 1-1 estudios agrupados'!L24*100/'2011 1-1 estudios agrupados'!$B$108</f>
        <v>0</v>
      </c>
    </row>
    <row r="25" spans="1:11" ht="12.75">
      <c r="A25" s="17">
        <v>20</v>
      </c>
      <c r="B25" s="17">
        <f>'2011 1-1 estudios agrupados'!B25*100/'2011 1-1 estudios agrupados'!$B$108</f>
        <v>-0.0031884318111452116</v>
      </c>
      <c r="C25" s="17">
        <f>'2011 1-1 estudios agrupados'!C25*100/'2011 1-1 estudios agrupados'!$B$108</f>
        <v>-0.09244305160192397</v>
      </c>
      <c r="D25" s="17">
        <f>'2011 1-1 estudios agrupados'!D25*100/'2011 1-1 estudios agrupados'!$B$108</f>
        <v>-0.44269819055957943</v>
      </c>
      <c r="E25" s="17">
        <f>'2011 1-1 estudios agrupados'!E25*100/'2011 1-1 estudios agrupados'!$B$108</f>
        <v>-0.012120335066609238</v>
      </c>
      <c r="F25" s="17">
        <f>'2011 1-1 estudios agrupados'!F25*100/'2011 1-1 estudios agrupados'!$B$108</f>
        <v>0</v>
      </c>
      <c r="G25" s="17">
        <f>'2011 1-1 estudios agrupados'!H25*100/'2011 1-1 estudios agrupados'!$B$108</f>
        <v>0.00225444673515318</v>
      </c>
      <c r="H25" s="17">
        <f>'2011 1-1 estudios agrupados'!I25*100/'2011 1-1 estudios agrupados'!$B$108</f>
        <v>0.04911473244440857</v>
      </c>
      <c r="I25" s="17">
        <f>'2011 1-1 estudios agrupados'!J25*100/'2011 1-1 estudios agrupados'!$B$108</f>
        <v>0.4424083331222026</v>
      </c>
      <c r="J25" s="17">
        <f>'2011 1-1 estudios agrupados'!K25*100/'2011 1-1 estudios agrupados'!$B$108</f>
        <v>0.021020031940142507</v>
      </c>
      <c r="K25" s="17">
        <f>'2011 1-1 estudios agrupados'!L25*100/'2011 1-1 estudios agrupados'!$B$108</f>
        <v>0</v>
      </c>
    </row>
    <row r="26" spans="1:11" ht="12.75">
      <c r="A26" s="17">
        <v>21</v>
      </c>
      <c r="B26" s="17">
        <f>'2011 1-1 estudios agrupados'!B26*100/'2011 1-1 estudios agrupados'!$B$108</f>
        <v>-0.0021685630500044876</v>
      </c>
      <c r="C26" s="17">
        <f>'2011 1-1 estudios agrupados'!C26*100/'2011 1-1 estudios agrupados'!$B$108</f>
        <v>-0.09007051479969133</v>
      </c>
      <c r="D26" s="17">
        <f>'2011 1-1 estudios agrupados'!D26*100/'2011 1-1 estudios agrupados'!$B$108</f>
        <v>-0.42197875151745734</v>
      </c>
      <c r="E26" s="17">
        <f>'2011 1-1 estudios agrupados'!E26*100/'2011 1-1 estudios agrupados'!$B$108</f>
        <v>-0.03878721930527828</v>
      </c>
      <c r="F26" s="17">
        <f>'2011 1-1 estudios agrupados'!F26*100/'2011 1-1 estudios agrupados'!$B$108</f>
        <v>0</v>
      </c>
      <c r="G26" s="17">
        <f>'2011 1-1 estudios agrupados'!H26*100/'2011 1-1 estudios agrupados'!$B$108</f>
        <v>0.002780484306688922</v>
      </c>
      <c r="H26" s="17">
        <f>'2011 1-1 estudios agrupados'!I26*100/'2011 1-1 estudios agrupados'!$B$108</f>
        <v>0.053881276970161</v>
      </c>
      <c r="I26" s="17">
        <f>'2011 1-1 estudios agrupados'!J26*100/'2011 1-1 estudios agrupados'!$B$108</f>
        <v>0.38896721003842866</v>
      </c>
      <c r="J26" s="17">
        <f>'2011 1-1 estudios agrupados'!K26*100/'2011 1-1 estudios agrupados'!$B$108</f>
        <v>0.08396203769349057</v>
      </c>
      <c r="K26" s="17">
        <f>'2011 1-1 estudios agrupados'!L26*100/'2011 1-1 estudios agrupados'!$B$108</f>
        <v>0</v>
      </c>
    </row>
    <row r="27" spans="1:11" ht="12.75">
      <c r="A27" s="17">
        <v>22</v>
      </c>
      <c r="B27" s="17">
        <f>'2011 1-1 estudios agrupados'!B27*100/'2011 1-1 estudios agrupados'!$B$108</f>
        <v>-0.002447685026737738</v>
      </c>
      <c r="C27" s="17">
        <f>'2011 1-1 estudios agrupados'!C27*100/'2011 1-1 estudios agrupados'!$B$108</f>
        <v>-0.08428410151279817</v>
      </c>
      <c r="D27" s="17">
        <f>'2011 1-1 estudios agrupados'!D27*100/'2011 1-1 estudios agrupados'!$B$108</f>
        <v>-0.3960526140631958</v>
      </c>
      <c r="E27" s="17">
        <f>'2011 1-1 estudios agrupados'!E27*100/'2011 1-1 estudios agrupados'!$B$108</f>
        <v>-0.06338215963973512</v>
      </c>
      <c r="F27" s="17">
        <f>'2011 1-1 estudios agrupados'!F27*100/'2011 1-1 estudios agrupados'!$B$108</f>
        <v>0</v>
      </c>
      <c r="G27" s="17">
        <f>'2011 1-1 estudios agrupados'!H27*100/'2011 1-1 estudios agrupados'!$B$108</f>
        <v>0.0024584204873813248</v>
      </c>
      <c r="H27" s="17">
        <f>'2011 1-1 estudios agrupados'!I27*100/'2011 1-1 estudios agrupados'!$B$108</f>
        <v>0.051723449380800104</v>
      </c>
      <c r="I27" s="17">
        <f>'2011 1-1 estudios agrupados'!J27*100/'2011 1-1 estudios agrupados'!$B$108</f>
        <v>0.358317469900989</v>
      </c>
      <c r="J27" s="17">
        <f>'2011 1-1 estudios agrupados'!K27*100/'2011 1-1 estudios agrupados'!$B$108</f>
        <v>0.12082760954356686</v>
      </c>
      <c r="K27" s="17">
        <f>'2011 1-1 estudios agrupados'!L27*100/'2011 1-1 estudios agrupados'!$B$108</f>
        <v>0</v>
      </c>
    </row>
    <row r="28" spans="1:11" ht="12.75">
      <c r="A28" s="17">
        <v>23</v>
      </c>
      <c r="B28" s="17">
        <f>'2011 1-1 estudios agrupados'!B28*100/'2011 1-1 estudios agrupados'!$B$108</f>
        <v>-0.003081077204709346</v>
      </c>
      <c r="C28" s="17">
        <f>'2011 1-1 estudios agrupados'!C28*100/'2011 1-1 estudios agrupados'!$B$108</f>
        <v>-0.08387615400834188</v>
      </c>
      <c r="D28" s="17">
        <f>'2011 1-1 estudios agrupados'!D28*100/'2011 1-1 estudios agrupados'!$B$108</f>
        <v>-0.37635304378221446</v>
      </c>
      <c r="E28" s="17">
        <f>'2011 1-1 estudios agrupados'!E28*100/'2011 1-1 estudios agrupados'!$B$108</f>
        <v>-0.08231951221502183</v>
      </c>
      <c r="F28" s="17">
        <f>'2011 1-1 estudios agrupados'!F28*100/'2011 1-1 estudios agrupados'!$B$108</f>
        <v>0</v>
      </c>
      <c r="G28" s="17">
        <f>'2011 1-1 estudios agrupados'!H28*100/'2011 1-1 estudios agrupados'!$B$108</f>
        <v>0.0027375424641145757</v>
      </c>
      <c r="H28" s="17">
        <f>'2011 1-1 estudios agrupados'!I28*100/'2011 1-1 estudios agrupados'!$B$108</f>
        <v>0.05278625998451517</v>
      </c>
      <c r="I28" s="17">
        <f>'2011 1-1 estudios agrupados'!J28*100/'2011 1-1 estudios agrupados'!$B$108</f>
        <v>0.3199596690214542</v>
      </c>
      <c r="J28" s="17">
        <f>'2011 1-1 estudios agrupados'!K28*100/'2011 1-1 estudios agrupados'!$B$108</f>
        <v>0.15971144799463743</v>
      </c>
      <c r="K28" s="17">
        <f>'2011 1-1 estudios agrupados'!L28*100/'2011 1-1 estudios agrupados'!$B$108</f>
        <v>0</v>
      </c>
    </row>
    <row r="29" spans="1:11" ht="12.75">
      <c r="A29" s="17">
        <v>24</v>
      </c>
      <c r="B29" s="17">
        <f>'2011 1-1 estudios agrupados'!B29*100/'2011 1-1 estudios agrupados'!$B$108</f>
        <v>-0.003456818327234876</v>
      </c>
      <c r="C29" s="17">
        <f>'2011 1-1 estudios agrupados'!C29*100/'2011 1-1 estudios agrupados'!$B$108</f>
        <v>-0.08277040156205247</v>
      </c>
      <c r="D29" s="17">
        <f>'2011 1-1 estudios agrupados'!D29*100/'2011 1-1 estudios agrupados'!$B$108</f>
        <v>-0.35837114720420693</v>
      </c>
      <c r="E29" s="17">
        <f>'2011 1-1 estudios agrupados'!E29*100/'2011 1-1 estudios agrupados'!$B$108</f>
        <v>-0.10484250864526645</v>
      </c>
      <c r="F29" s="17">
        <f>'2011 1-1 estudios agrupados'!F29*100/'2011 1-1 estudios agrupados'!$B$108</f>
        <v>0</v>
      </c>
      <c r="G29" s="17">
        <f>'2011 1-1 estudios agrupados'!H29*100/'2011 1-1 estudios agrupados'!$B$108</f>
        <v>0.0031884318111452116</v>
      </c>
      <c r="H29" s="17">
        <f>'2011 1-1 estudios agrupados'!I29*100/'2011 1-1 estudios agrupados'!$B$108</f>
        <v>0.0501238657449057</v>
      </c>
      <c r="I29" s="17">
        <f>'2011 1-1 estudios agrupados'!J29*100/'2011 1-1 estudios agrupados'!$B$108</f>
        <v>0.3076138892813296</v>
      </c>
      <c r="J29" s="17">
        <f>'2011 1-1 estudios agrupados'!K29*100/'2011 1-1 estudios agrupados'!$B$108</f>
        <v>0.18286783660285366</v>
      </c>
      <c r="K29" s="17">
        <f>'2011 1-1 estudios agrupados'!L29*100/'2011 1-1 estudios agrupados'!$B$108</f>
        <v>0</v>
      </c>
    </row>
    <row r="30" spans="1:11" ht="12.75">
      <c r="A30" s="17">
        <v>25</v>
      </c>
      <c r="B30" s="17">
        <f>'2011 1-1 estudios agrupados'!B30*100/'2011 1-1 estudios agrupados'!$B$108</f>
        <v>-0.004304919718078215</v>
      </c>
      <c r="C30" s="17">
        <f>'2011 1-1 estudios agrupados'!C30*100/'2011 1-1 estudios agrupados'!$B$108</f>
        <v>-0.09557780610985124</v>
      </c>
      <c r="D30" s="17">
        <f>'2011 1-1 estudios agrupados'!D30*100/'2011 1-1 estudios agrupados'!$B$108</f>
        <v>-0.39655718071344437</v>
      </c>
      <c r="E30" s="17">
        <f>'2011 1-1 estudios agrupados'!E30*100/'2011 1-1 estudios agrupados'!$B$108</f>
        <v>-0.12779492350125454</v>
      </c>
      <c r="F30" s="17">
        <f>'2011 1-1 estudios agrupados'!F30*100/'2011 1-1 estudios agrupados'!$B$108</f>
        <v>0</v>
      </c>
      <c r="G30" s="17">
        <f>'2011 1-1 estudios agrupados'!H30*100/'2011 1-1 estudios agrupados'!$B$108</f>
        <v>0.0033709346420861836</v>
      </c>
      <c r="H30" s="17">
        <f>'2011 1-1 estudios agrupados'!I30*100/'2011 1-1 estudios agrupados'!$B$108</f>
        <v>0.051863010369166726</v>
      </c>
      <c r="I30" s="17">
        <f>'2011 1-1 estudios agrupados'!J30*100/'2011 1-1 estudios agrupados'!$B$108</f>
        <v>0.32223558667789454</v>
      </c>
      <c r="J30" s="17">
        <f>'2011 1-1 estudios agrupados'!K30*100/'2011 1-1 estudios agrupados'!$B$108</f>
        <v>0.20860073576553068</v>
      </c>
      <c r="K30" s="17">
        <f>'2011 1-1 estudios agrupados'!L30*100/'2011 1-1 estudios agrupados'!$B$108</f>
        <v>0</v>
      </c>
    </row>
    <row r="31" spans="1:11" ht="12.75">
      <c r="A31" s="17">
        <v>26</v>
      </c>
      <c r="B31" s="17">
        <f>'2011 1-1 estudios agrupados'!B31*100/'2011 1-1 estudios agrupados'!$B$108</f>
        <v>-0.004090210505206484</v>
      </c>
      <c r="C31" s="17">
        <f>'2011 1-1 estudios agrupados'!C31*100/'2011 1-1 estudios agrupados'!$B$108</f>
        <v>-0.08525029297072097</v>
      </c>
      <c r="D31" s="17">
        <f>'2011 1-1 estudios agrupados'!D31*100/'2011 1-1 estudios agrupados'!$B$108</f>
        <v>-0.40946120440703543</v>
      </c>
      <c r="E31" s="17">
        <f>'2011 1-1 estudios agrupados'!E31*100/'2011 1-1 estudios agrupados'!$B$108</f>
        <v>-0.1455728463270339</v>
      </c>
      <c r="F31" s="17">
        <f>'2011 1-1 estudios agrupados'!F31*100/'2011 1-1 estudios agrupados'!$B$108</f>
        <v>0</v>
      </c>
      <c r="G31" s="17">
        <f>'2011 1-1 estudios agrupados'!H31*100/'2011 1-1 estudios agrupados'!$B$108</f>
        <v>0.003478289248522049</v>
      </c>
      <c r="H31" s="17">
        <f>'2011 1-1 estudios agrupados'!I31*100/'2011 1-1 estudios agrupados'!$B$108</f>
        <v>0.05463275921521206</v>
      </c>
      <c r="I31" s="17">
        <f>'2011 1-1 estudios agrupados'!J31*100/'2011 1-1 estudios agrupados'!$B$108</f>
        <v>0.33691096137767734</v>
      </c>
      <c r="J31" s="17">
        <f>'2011 1-1 estudios agrupados'!K31*100/'2011 1-1 estudios agrupados'!$B$108</f>
        <v>0.2194542864761967</v>
      </c>
      <c r="K31" s="17">
        <f>'2011 1-1 estudios agrupados'!L31*100/'2011 1-1 estudios agrupados'!$B$108</f>
        <v>0</v>
      </c>
    </row>
    <row r="32" spans="1:11" ht="12.75">
      <c r="A32" s="17">
        <v>27</v>
      </c>
      <c r="B32" s="17">
        <f>'2011 1-1 estudios agrupados'!B32*100/'2011 1-1 estudios agrupados'!$B$108</f>
        <v>-0.0036607920794630208</v>
      </c>
      <c r="C32" s="17">
        <f>'2011 1-1 estudios agrupados'!C32*100/'2011 1-1 estudios agrupados'!$B$108</f>
        <v>-0.08255569234918074</v>
      </c>
      <c r="D32" s="17">
        <f>'2011 1-1 estudios agrupados'!D32*100/'2011 1-1 estudios agrupados'!$B$108</f>
        <v>-0.4191767962894813</v>
      </c>
      <c r="E32" s="17">
        <f>'2011 1-1 estudios agrupados'!E32*100/'2011 1-1 estudios agrupados'!$B$108</f>
        <v>-0.15314134608076244</v>
      </c>
      <c r="F32" s="17">
        <f>'2011 1-1 estudios agrupados'!F32*100/'2011 1-1 estudios agrupados'!$B$108</f>
        <v>0</v>
      </c>
      <c r="G32" s="17">
        <f>'2011 1-1 estudios agrupados'!H32*100/'2011 1-1 estudios agrupados'!$B$108</f>
        <v>0.00372520484332454</v>
      </c>
      <c r="H32" s="17">
        <f>'2011 1-1 estudios agrupados'!I32*100/'2011 1-1 estudios agrupados'!$B$108</f>
        <v>0.05767089457734706</v>
      </c>
      <c r="I32" s="17">
        <f>'2011 1-1 estudios agrupados'!J32*100/'2011 1-1 estudios agrupados'!$B$108</f>
        <v>0.3505342609343887</v>
      </c>
      <c r="J32" s="17">
        <f>'2011 1-1 estudios agrupados'!K32*100/'2011 1-1 estudios agrupados'!$B$108</f>
        <v>0.23497776256682287</v>
      </c>
      <c r="K32" s="17">
        <f>'2011 1-1 estudios agrupados'!L32*100/'2011 1-1 estudios agrupados'!$B$108</f>
        <v>0</v>
      </c>
    </row>
    <row r="33" spans="1:11" ht="12.75">
      <c r="A33" s="17">
        <v>28</v>
      </c>
      <c r="B33" s="17">
        <f>'2011 1-1 estudios agrupados'!B33*100/'2011 1-1 estudios agrupados'!$B$108</f>
        <v>-0.004530364391593533</v>
      </c>
      <c r="C33" s="17">
        <f>'2011 1-1 estudios agrupados'!C33*100/'2011 1-1 estudios agrupados'!$B$108</f>
        <v>-0.07367746639693463</v>
      </c>
      <c r="D33" s="17">
        <f>'2011 1-1 estudios agrupados'!D33*100/'2011 1-1 estudios agrupados'!$B$108</f>
        <v>-0.439670790658088</v>
      </c>
      <c r="E33" s="17">
        <f>'2011 1-1 estudios agrupados'!E33*100/'2011 1-1 estudios agrupados'!$B$108</f>
        <v>-0.16223428124588027</v>
      </c>
      <c r="F33" s="17">
        <f>'2011 1-1 estudios agrupados'!F33*100/'2011 1-1 estudios agrupados'!$B$108</f>
        <v>0</v>
      </c>
      <c r="G33" s="17">
        <f>'2011 1-1 estudios agrupados'!H33*100/'2011 1-1 estudios agrupados'!$B$108</f>
        <v>0.005249640254713833</v>
      </c>
      <c r="H33" s="17">
        <f>'2011 1-1 estudios agrupados'!I33*100/'2011 1-1 estudios agrupados'!$B$108</f>
        <v>0.05146579832535402</v>
      </c>
      <c r="I33" s="17">
        <f>'2011 1-1 estudios agrupados'!J33*100/'2011 1-1 estudios agrupados'!$B$108</f>
        <v>0.3790047025611803</v>
      </c>
      <c r="J33" s="17">
        <f>'2011 1-1 estudios agrupados'!K33*100/'2011 1-1 estudios agrupados'!$B$108</f>
        <v>0.252916717302256</v>
      </c>
      <c r="K33" s="17">
        <f>'2011 1-1 estudios agrupados'!L33*100/'2011 1-1 estudios agrupados'!$B$108</f>
        <v>0</v>
      </c>
    </row>
    <row r="34" spans="1:11" ht="12.75">
      <c r="A34" s="17">
        <v>29</v>
      </c>
      <c r="B34" s="17">
        <f>'2011 1-1 estudios agrupados'!B34*100/'2011 1-1 estudios agrupados'!$B$108</f>
        <v>-0.004873899132188304</v>
      </c>
      <c r="C34" s="17">
        <f>'2011 1-1 estudios agrupados'!C34*100/'2011 1-1 estudios agrupados'!$B$108</f>
        <v>-0.07277568770287336</v>
      </c>
      <c r="D34" s="17">
        <f>'2011 1-1 estudios agrupados'!D34*100/'2011 1-1 estudios agrupados'!$B$108</f>
        <v>-0.4820007119757499</v>
      </c>
      <c r="E34" s="17">
        <f>'2011 1-1 estudios agrupados'!E34*100/'2011 1-1 estudios agrupados'!$B$108</f>
        <v>-0.1700604320550549</v>
      </c>
      <c r="F34" s="17">
        <f>'2011 1-1 estudios agrupados'!F34*100/'2011 1-1 estudios agrupados'!$B$108</f>
        <v>0</v>
      </c>
      <c r="G34" s="17">
        <f>'2011 1-1 estudios agrupados'!H34*100/'2011 1-1 estudios agrupados'!$B$108</f>
        <v>0.00457330623416788</v>
      </c>
      <c r="H34" s="17">
        <f>'2011 1-1 estudios agrupados'!I34*100/'2011 1-1 estudios agrupados'!$B$108</f>
        <v>0.04687102116989897</v>
      </c>
      <c r="I34" s="17">
        <f>'2011 1-1 estudios agrupados'!J34*100/'2011 1-1 estudios agrupados'!$B$108</f>
        <v>0.4167720531053179</v>
      </c>
      <c r="J34" s="17">
        <f>'2011 1-1 estudios agrupados'!K34*100/'2011 1-1 estudios agrupados'!$B$108</f>
        <v>0.2687300508302591</v>
      </c>
      <c r="K34" s="17">
        <f>'2011 1-1 estudios agrupados'!L34*100/'2011 1-1 estudios agrupados'!$B$108</f>
        <v>0</v>
      </c>
    </row>
    <row r="35" spans="1:11" ht="12.75">
      <c r="A35" s="17">
        <v>30</v>
      </c>
      <c r="B35" s="17">
        <f>'2011 1-1 estudios agrupados'!B35*100/'2011 1-1 estudios agrupados'!$B$108</f>
        <v>-0.004788015447039611</v>
      </c>
      <c r="C35" s="17">
        <f>'2011 1-1 estudios agrupados'!C35*100/'2011 1-1 estudios agrupados'!$B$108</f>
        <v>-0.07350569902663726</v>
      </c>
      <c r="D35" s="17">
        <f>'2011 1-1 estudios agrupados'!D35*100/'2011 1-1 estudios agrupados'!$B$108</f>
        <v>-0.5059729955928787</v>
      </c>
      <c r="E35" s="17">
        <f>'2011 1-1 estudios agrupados'!E35*100/'2011 1-1 estudios agrupados'!$B$108</f>
        <v>-0.1857234691340477</v>
      </c>
      <c r="F35" s="17">
        <f>'2011 1-1 estudios agrupados'!F35*100/'2011 1-1 estudios agrupados'!$B$108</f>
        <v>0</v>
      </c>
      <c r="G35" s="17">
        <f>'2011 1-1 estudios agrupados'!H35*100/'2011 1-1 estudios agrupados'!$B$108</f>
        <v>0.004369332481939735</v>
      </c>
      <c r="H35" s="17">
        <f>'2011 1-1 estudios agrupados'!I35*100/'2011 1-1 estudios agrupados'!$B$108</f>
        <v>0.04660263465380931</v>
      </c>
      <c r="I35" s="17">
        <f>'2011 1-1 estudios agrupados'!J35*100/'2011 1-1 estudios agrupados'!$B$108</f>
        <v>0.41127549725580154</v>
      </c>
      <c r="J35" s="17">
        <f>'2011 1-1 estudios agrupados'!K35*100/'2011 1-1 estudios agrupados'!$B$108</f>
        <v>0.27240157837036566</v>
      </c>
      <c r="K35" s="17">
        <f>'2011 1-1 estudios agrupados'!L35*100/'2011 1-1 estudios agrupados'!$B$108</f>
        <v>0</v>
      </c>
    </row>
    <row r="36" spans="1:11" ht="12.75">
      <c r="A36" s="17">
        <v>31</v>
      </c>
      <c r="B36" s="17">
        <f>'2011 1-1 estudios agrupados'!B36*100/'2011 1-1 estudios agrupados'!$B$108</f>
        <v>-0.005367730321793286</v>
      </c>
      <c r="C36" s="17">
        <f>'2011 1-1 estudios agrupados'!C36*100/'2011 1-1 estudios agrupados'!$B$108</f>
        <v>-0.07816488894595383</v>
      </c>
      <c r="D36" s="17">
        <f>'2011 1-1 estudios agrupados'!D36*100/'2011 1-1 estudios agrupados'!$B$108</f>
        <v>-0.548367329674402</v>
      </c>
      <c r="E36" s="17">
        <f>'2011 1-1 estudios agrupados'!E36*100/'2011 1-1 estudios agrupados'!$B$108</f>
        <v>-0.20569142593111872</v>
      </c>
      <c r="F36" s="17">
        <f>'2011 1-1 estudios agrupados'!F36*100/'2011 1-1 estudios agrupados'!$B$108</f>
        <v>0</v>
      </c>
      <c r="G36" s="17">
        <f>'2011 1-1 estudios agrupados'!H36*100/'2011 1-1 estudios agrupados'!$B$108</f>
        <v>0.00641980546486477</v>
      </c>
      <c r="H36" s="17">
        <f>'2011 1-1 estudios agrupados'!I36*100/'2011 1-1 estudios agrupados'!$B$108</f>
        <v>0.05468643651842999</v>
      </c>
      <c r="I36" s="17">
        <f>'2011 1-1 estudios agrupados'!J36*100/'2011 1-1 estudios agrupados'!$B$108</f>
        <v>0.43141522142316996</v>
      </c>
      <c r="J36" s="17">
        <f>'2011 1-1 estudios agrupados'!K36*100/'2011 1-1 estudios agrupados'!$B$108</f>
        <v>0.2919293812810496</v>
      </c>
      <c r="K36" s="17">
        <f>'2011 1-1 estudios agrupados'!L36*100/'2011 1-1 estudios agrupados'!$B$108</f>
        <v>0</v>
      </c>
    </row>
    <row r="37" spans="1:11" ht="12.75">
      <c r="A37" s="17">
        <v>32</v>
      </c>
      <c r="B37" s="17">
        <f>'2011 1-1 estudios agrupados'!B37*100/'2011 1-1 estudios agrupados'!$B$108</f>
        <v>-0.006537895531944222</v>
      </c>
      <c r="C37" s="17">
        <f>'2011 1-1 estudios agrupados'!C37*100/'2011 1-1 estudios agrupados'!$B$108</f>
        <v>-0.07727384571253613</v>
      </c>
      <c r="D37" s="17">
        <f>'2011 1-1 estudios agrupados'!D37*100/'2011 1-1 estudios agrupados'!$B$108</f>
        <v>-0.5479164403273714</v>
      </c>
      <c r="E37" s="17">
        <f>'2011 1-1 estudios agrupados'!E37*100/'2011 1-1 estudios agrupados'!$B$108</f>
        <v>-0.2122507923843501</v>
      </c>
      <c r="F37" s="17">
        <f>'2011 1-1 estudios agrupados'!F37*100/'2011 1-1 estudios agrupados'!$B$108</f>
        <v>0</v>
      </c>
      <c r="G37" s="17">
        <f>'2011 1-1 estudios agrupados'!H37*100/'2011 1-1 estudios agrupados'!$B$108</f>
        <v>0.004691396301247331</v>
      </c>
      <c r="H37" s="17">
        <f>'2011 1-1 estudios agrupados'!I37*100/'2011 1-1 estudios agrupados'!$B$108</f>
        <v>0.051616094774364234</v>
      </c>
      <c r="I37" s="17">
        <f>'2011 1-1 estudios agrupados'!J37*100/'2011 1-1 estudios agrupados'!$B$108</f>
        <v>0.46352498420813737</v>
      </c>
      <c r="J37" s="17">
        <f>'2011 1-1 estudios agrupados'!K37*100/'2011 1-1 estudios agrupados'!$B$108</f>
        <v>0.3004748079533445</v>
      </c>
      <c r="K37" s="17">
        <f>'2011 1-1 estudios agrupados'!L37*100/'2011 1-1 estudios agrupados'!$B$108</f>
        <v>0</v>
      </c>
    </row>
    <row r="38" spans="1:11" ht="12.75">
      <c r="A38" s="17">
        <v>33</v>
      </c>
      <c r="B38" s="17">
        <f>'2011 1-1 estudios agrupados'!B38*100/'2011 1-1 estudios agrupados'!$B$108</f>
        <v>-0.005679058680457296</v>
      </c>
      <c r="C38" s="17">
        <f>'2011 1-1 estudios agrupados'!C38*100/'2011 1-1 estudios agrupados'!$B$108</f>
        <v>-0.08388688946898547</v>
      </c>
      <c r="D38" s="17">
        <f>'2011 1-1 estudios agrupados'!D38*100/'2011 1-1 estudios agrupados'!$B$108</f>
        <v>-0.576000405370994</v>
      </c>
      <c r="E38" s="17">
        <f>'2011 1-1 estudios agrupados'!E38*100/'2011 1-1 estudios agrupados'!$B$108</f>
        <v>-0.22541246713338725</v>
      </c>
      <c r="F38" s="17">
        <f>'2011 1-1 estudios agrupados'!F38*100/'2011 1-1 estudios agrupados'!$B$108</f>
        <v>0</v>
      </c>
      <c r="G38" s="17">
        <f>'2011 1-1 estudios agrupados'!H38*100/'2011 1-1 estudios agrupados'!$B$108</f>
        <v>0.0059796515784777205</v>
      </c>
      <c r="H38" s="17">
        <f>'2011 1-1 estudios agrupados'!I38*100/'2011 1-1 estudios agrupados'!$B$108</f>
        <v>0.054053044340458385</v>
      </c>
      <c r="I38" s="17">
        <f>'2011 1-1 estudios agrupados'!J38*100/'2011 1-1 estudios agrupados'!$B$108</f>
        <v>0.47563458381410306</v>
      </c>
      <c r="J38" s="17">
        <f>'2011 1-1 estudios agrupados'!K38*100/'2011 1-1 estudios agrupados'!$B$108</f>
        <v>0.31678197267095254</v>
      </c>
      <c r="K38" s="17">
        <f>'2011 1-1 estudios agrupados'!L38*100/'2011 1-1 estudios agrupados'!$B$108</f>
        <v>0</v>
      </c>
    </row>
    <row r="39" spans="1:11" ht="12.75">
      <c r="A39" s="17">
        <v>34</v>
      </c>
      <c r="B39" s="17">
        <f>'2011 1-1 estudios agrupados'!B39*100/'2011 1-1 estudios agrupados'!$B$108</f>
        <v>-0.006097741645557172</v>
      </c>
      <c r="C39" s="17">
        <f>'2011 1-1 estudios agrupados'!C39*100/'2011 1-1 estudios agrupados'!$B$108</f>
        <v>-0.09091861619053468</v>
      </c>
      <c r="D39" s="17">
        <f>'2011 1-1 estudios agrupados'!D39*100/'2011 1-1 estudios agrupados'!$B$108</f>
        <v>-0.5930697877942965</v>
      </c>
      <c r="E39" s="17">
        <f>'2011 1-1 estudios agrupados'!E39*100/'2011 1-1 estudios agrupados'!$B$108</f>
        <v>-0.24348024739654345</v>
      </c>
      <c r="F39" s="17">
        <f>'2011 1-1 estudios agrupados'!F39*100/'2011 1-1 estudios agrupados'!$B$108</f>
        <v>0</v>
      </c>
      <c r="G39" s="17">
        <f>'2011 1-1 estudios agrupados'!H39*100/'2011 1-1 estudios agrupados'!$B$108</f>
        <v>0.006516424610657049</v>
      </c>
      <c r="H39" s="17">
        <f>'2011 1-1 estudios agrupados'!I39*100/'2011 1-1 estudios agrupados'!$B$108</f>
        <v>0.05757427543155478</v>
      </c>
      <c r="I39" s="17">
        <f>'2011 1-1 estudios agrupados'!J39*100/'2011 1-1 estudios agrupados'!$B$108</f>
        <v>0.4794242014212891</v>
      </c>
      <c r="J39" s="17">
        <f>'2011 1-1 estudios agrupados'!K39*100/'2011 1-1 estudios agrupados'!$B$108</f>
        <v>0.33215515231256854</v>
      </c>
      <c r="K39" s="17">
        <f>'2011 1-1 estudios agrupados'!L39*100/'2011 1-1 estudios agrupados'!$B$108</f>
        <v>0</v>
      </c>
    </row>
    <row r="40" spans="1:11" ht="12.75">
      <c r="A40" s="17">
        <v>35</v>
      </c>
      <c r="B40" s="17">
        <f>'2011 1-1 estudios agrupados'!B40*100/'2011 1-1 estudios agrupados'!$B$108</f>
        <v>-0.006452011846795529</v>
      </c>
      <c r="C40" s="17">
        <f>'2011 1-1 estudios agrupados'!C40*100/'2011 1-1 estudios agrupados'!$B$108</f>
        <v>-0.08565824047517726</v>
      </c>
      <c r="D40" s="17">
        <f>'2011 1-1 estudios agrupados'!D40*100/'2011 1-1 estudios agrupados'!$B$108</f>
        <v>-0.5821088824771946</v>
      </c>
      <c r="E40" s="17">
        <f>'2011 1-1 estudios agrupados'!E40*100/'2011 1-1 estudios agrupados'!$B$108</f>
        <v>-0.23161756338538028</v>
      </c>
      <c r="F40" s="17">
        <f>'2011 1-1 estudios agrupados'!F40*100/'2011 1-1 estudios agrupados'!$B$108</f>
        <v>0</v>
      </c>
      <c r="G40" s="17">
        <f>'2011 1-1 estudios agrupados'!H40*100/'2011 1-1 estudios agrupados'!$B$108</f>
        <v>0.006870694811895406</v>
      </c>
      <c r="H40" s="17">
        <f>'2011 1-1 estudios agrupados'!I40*100/'2011 1-1 estudios agrupados'!$B$108</f>
        <v>0.0595603356506183</v>
      </c>
      <c r="I40" s="17">
        <f>'2011 1-1 estudios agrupados'!J40*100/'2011 1-1 estudios agrupados'!$B$108</f>
        <v>0.4707821556032019</v>
      </c>
      <c r="J40" s="17">
        <f>'2011 1-1 estudios agrupados'!K40*100/'2011 1-1 estudios agrupados'!$B$108</f>
        <v>0.3189827421028878</v>
      </c>
      <c r="K40" s="17">
        <f>'2011 1-1 estudios agrupados'!L40*100/'2011 1-1 estudios agrupados'!$B$108</f>
        <v>0</v>
      </c>
    </row>
    <row r="41" spans="1:11" ht="12.75">
      <c r="A41" s="17">
        <v>36</v>
      </c>
      <c r="B41" s="17">
        <f>'2011 1-1 estudios agrupados'!B41*100/'2011 1-1 estudios agrupados'!$B$108</f>
        <v>-0.00566832321981371</v>
      </c>
      <c r="C41" s="17">
        <f>'2011 1-1 estudios agrupados'!C41*100/'2011 1-1 estudios agrupados'!$B$108</f>
        <v>-0.08893255597147116</v>
      </c>
      <c r="D41" s="17">
        <f>'2011 1-1 estudios agrupados'!D41*100/'2011 1-1 estudios agrupados'!$B$108</f>
        <v>-0.5875839674054238</v>
      </c>
      <c r="E41" s="17">
        <f>'2011 1-1 estudios agrupados'!E41*100/'2011 1-1 estudios agrupados'!$B$108</f>
        <v>-0.23460202144429734</v>
      </c>
      <c r="F41" s="17">
        <f>'2011 1-1 estudios agrupados'!F41*100/'2011 1-1 estudios agrupados'!$B$108</f>
        <v>0</v>
      </c>
      <c r="G41" s="17">
        <f>'2011 1-1 estudios agrupados'!H41*100/'2011 1-1 estudios agrupados'!$B$108</f>
        <v>0.006301715397785317</v>
      </c>
      <c r="H41" s="17">
        <f>'2011 1-1 estudios agrupados'!I41*100/'2011 1-1 estudios agrupados'!$B$108</f>
        <v>0.06400481635706314</v>
      </c>
      <c r="I41" s="17">
        <f>'2011 1-1 estudios agrupados'!J41*100/'2011 1-1 estudios agrupados'!$B$108</f>
        <v>0.4818504155267397</v>
      </c>
      <c r="J41" s="17">
        <f>'2011 1-1 estudios agrupados'!K41*100/'2011 1-1 estudios agrupados'!$B$108</f>
        <v>0.31172557070782325</v>
      </c>
      <c r="K41" s="17">
        <f>'2011 1-1 estudios agrupados'!L41*100/'2011 1-1 estudios agrupados'!$B$108</f>
        <v>0</v>
      </c>
    </row>
    <row r="42" spans="1:11" ht="12.75">
      <c r="A42" s="17">
        <v>37</v>
      </c>
      <c r="B42" s="17">
        <f>'2011 1-1 estudios agrupados'!B42*100/'2011 1-1 estudios agrupados'!$B$108</f>
        <v>-0.006774075666103127</v>
      </c>
      <c r="C42" s="17">
        <f>'2011 1-1 estudios agrupados'!C42*100/'2011 1-1 estudios agrupados'!$B$108</f>
        <v>-0.09055361052865273</v>
      </c>
      <c r="D42" s="17">
        <f>'2011 1-1 estudios agrupados'!D42*100/'2011 1-1 estudios agrupados'!$B$108</f>
        <v>-0.5829677193286816</v>
      </c>
      <c r="E42" s="17">
        <f>'2011 1-1 estudios agrupados'!E42*100/'2011 1-1 estudios agrupados'!$B$108</f>
        <v>-0.22573453095269483</v>
      </c>
      <c r="F42" s="17">
        <f>'2011 1-1 estudios agrupados'!F42*100/'2011 1-1 estudios agrupados'!$B$108</f>
        <v>0</v>
      </c>
      <c r="G42" s="17">
        <f>'2011 1-1 estudios agrupados'!H42*100/'2011 1-1 estudios agrupados'!$B$108</f>
        <v>0.006698927441598021</v>
      </c>
      <c r="H42" s="17">
        <f>'2011 1-1 estudios agrupados'!I42*100/'2011 1-1 estudios agrupados'!$B$108</f>
        <v>0.06448791208602453</v>
      </c>
      <c r="I42" s="17">
        <f>'2011 1-1 estudios agrupados'!J42*100/'2011 1-1 estudios agrupados'!$B$108</f>
        <v>0.478543893648515</v>
      </c>
      <c r="J42" s="17">
        <f>'2011 1-1 estudios agrupados'!K42*100/'2011 1-1 estudios agrupados'!$B$108</f>
        <v>0.3054023843887508</v>
      </c>
      <c r="K42" s="17">
        <f>'2011 1-1 estudios agrupados'!L42*100/'2011 1-1 estudios agrupados'!$B$108</f>
        <v>0</v>
      </c>
    </row>
    <row r="43" spans="1:11" ht="12.75">
      <c r="A43" s="17">
        <v>38</v>
      </c>
      <c r="B43" s="17">
        <f>'2011 1-1 estudios agrupados'!B43*100/'2011 1-1 estudios agrupados'!$B$108</f>
        <v>-0.006591572835162155</v>
      </c>
      <c r="C43" s="17">
        <f>'2011 1-1 estudios agrupados'!C43*100/'2011 1-1 estudios agrupados'!$B$108</f>
        <v>-0.09282952818509309</v>
      </c>
      <c r="D43" s="17">
        <f>'2011 1-1 estudios agrupados'!D43*100/'2011 1-1 estudios agrupados'!$B$108</f>
        <v>-0.5690867687165242</v>
      </c>
      <c r="E43" s="17">
        <f>'2011 1-1 estudios agrupados'!E43*100/'2011 1-1 estudios agrupados'!$B$108</f>
        <v>-0.22599218200814092</v>
      </c>
      <c r="F43" s="17">
        <f>'2011 1-1 estudios agrupados'!F43*100/'2011 1-1 estudios agrupados'!$B$108</f>
        <v>0</v>
      </c>
      <c r="G43" s="17">
        <f>'2011 1-1 estudios agrupados'!H43*100/'2011 1-1 estudios agrupados'!$B$108</f>
        <v>0.0057649423656059885</v>
      </c>
      <c r="H43" s="17">
        <f>'2011 1-1 estudios agrupados'!I43*100/'2011 1-1 estudios agrupados'!$B$108</f>
        <v>0.06922225022984621</v>
      </c>
      <c r="I43" s="17">
        <f>'2011 1-1 estudios agrupados'!J43*100/'2011 1-1 estudios agrupados'!$B$108</f>
        <v>0.47427118031236754</v>
      </c>
      <c r="J43" s="17">
        <f>'2011 1-1 estudios agrupados'!K43*100/'2011 1-1 estudios agrupados'!$B$108</f>
        <v>0.2815696617599886</v>
      </c>
      <c r="K43" s="17">
        <f>'2011 1-1 estudios agrupados'!L43*100/'2011 1-1 estudios agrupados'!$B$108</f>
        <v>0</v>
      </c>
    </row>
    <row r="44" spans="1:11" ht="12.75">
      <c r="A44" s="17">
        <v>39</v>
      </c>
      <c r="B44" s="17">
        <f>'2011 1-1 estudios agrupados'!B44*100/'2011 1-1 estudios agrupados'!$B$108</f>
        <v>-0.007504086989867013</v>
      </c>
      <c r="C44" s="17">
        <f>'2011 1-1 estudios agrupados'!C44*100/'2011 1-1 estudios agrupados'!$B$108</f>
        <v>-0.09856226416876832</v>
      </c>
      <c r="D44" s="17">
        <f>'2011 1-1 estudios agrupados'!D44*100/'2011 1-1 estudios agrupados'!$B$108</f>
        <v>-0.5745081763415354</v>
      </c>
      <c r="E44" s="17">
        <f>'2011 1-1 estudios agrupados'!E44*100/'2011 1-1 estudios agrupados'!$B$108</f>
        <v>-0.21551437242000043</v>
      </c>
      <c r="F44" s="17">
        <f>'2011 1-1 estudios agrupados'!F44*100/'2011 1-1 estudios agrupados'!$B$108</f>
        <v>0</v>
      </c>
      <c r="G44" s="17">
        <f>'2011 1-1 estudios agrupados'!H44*100/'2011 1-1 estudios agrupados'!$B$108</f>
        <v>0.0060440643423392395</v>
      </c>
      <c r="H44" s="17">
        <f>'2011 1-1 estudios agrupados'!I44*100/'2011 1-1 estudios agrupados'!$B$108</f>
        <v>0.07148743242564298</v>
      </c>
      <c r="I44" s="17">
        <f>'2011 1-1 estudios agrupados'!J44*100/'2011 1-1 estudios agrupados'!$B$108</f>
        <v>0.4934661839431003</v>
      </c>
      <c r="J44" s="17">
        <f>'2011 1-1 estudios agrupados'!K44*100/'2011 1-1 estudios agrupados'!$B$108</f>
        <v>0.27554706833893655</v>
      </c>
      <c r="K44" s="17">
        <f>'2011 1-1 estudios agrupados'!L44*100/'2011 1-1 estudios agrupados'!$B$108</f>
        <v>0</v>
      </c>
    </row>
    <row r="45" spans="1:11" ht="12.75">
      <c r="A45" s="17">
        <v>40</v>
      </c>
      <c r="B45" s="17">
        <f>'2011 1-1 estudios agrupados'!B45*100/'2011 1-1 estudios agrupados'!$B$108</f>
        <v>-0.0063983345435775964</v>
      </c>
      <c r="C45" s="17">
        <f>'2011 1-1 estudios agrupados'!C45*100/'2011 1-1 estudios agrupados'!$B$108</f>
        <v>-0.09164862751429856</v>
      </c>
      <c r="D45" s="17">
        <f>'2011 1-1 estudios agrupados'!D45*100/'2011 1-1 estudios agrupados'!$B$108</f>
        <v>-0.5461236183998924</v>
      </c>
      <c r="E45" s="17">
        <f>'2011 1-1 estudios agrupados'!E45*100/'2011 1-1 estudios agrupados'!$B$108</f>
        <v>-0.20808543365463852</v>
      </c>
      <c r="F45" s="17">
        <f>'2011 1-1 estudios agrupados'!F45*100/'2011 1-1 estudios agrupados'!$B$108</f>
        <v>0</v>
      </c>
      <c r="G45" s="17">
        <f>'2011 1-1 estudios agrupados'!H45*100/'2011 1-1 estudios agrupados'!$B$108</f>
        <v>0.006752604744815953</v>
      </c>
      <c r="H45" s="17">
        <f>'2011 1-1 estudios agrupados'!I45*100/'2011 1-1 estudios agrupados'!$B$108</f>
        <v>0.07073595018059192</v>
      </c>
      <c r="I45" s="17">
        <f>'2011 1-1 estudios agrupados'!J45*100/'2011 1-1 estudios agrupados'!$B$108</f>
        <v>0.4825911623111471</v>
      </c>
      <c r="J45" s="17">
        <f>'2011 1-1 estudios agrupados'!K45*100/'2011 1-1 estudios agrupados'!$B$108</f>
        <v>0.24753825151981917</v>
      </c>
      <c r="K45" s="17">
        <f>'2011 1-1 estudios agrupados'!L45*100/'2011 1-1 estudios agrupados'!$B$108</f>
        <v>0</v>
      </c>
    </row>
    <row r="46" spans="1:11" ht="12.75">
      <c r="A46" s="17">
        <v>41</v>
      </c>
      <c r="B46" s="17">
        <f>'2011 1-1 estudios agrupados'!B46*100/'2011 1-1 estudios agrupados'!$B$108</f>
        <v>-0.008448807526502632</v>
      </c>
      <c r="C46" s="17">
        <f>'2011 1-1 estudios agrupados'!C46*100/'2011 1-1 estudios agrupados'!$B$108</f>
        <v>-0.10007596411951401</v>
      </c>
      <c r="D46" s="17">
        <f>'2011 1-1 estudios agrupados'!D46*100/'2011 1-1 estudios agrupados'!$B$108</f>
        <v>-0.547487021901628</v>
      </c>
      <c r="E46" s="17">
        <f>'2011 1-1 estudios agrupados'!E46*100/'2011 1-1 estudios agrupados'!$B$108</f>
        <v>-0.19368918093158893</v>
      </c>
      <c r="F46" s="17">
        <f>'2011 1-1 estudios agrupados'!F46*100/'2011 1-1 estudios agrupados'!$B$108</f>
        <v>0</v>
      </c>
      <c r="G46" s="17">
        <f>'2011 1-1 estudios agrupados'!H46*100/'2011 1-1 estudios agrupados'!$B$108</f>
        <v>0.0061192125668443455</v>
      </c>
      <c r="H46" s="17">
        <f>'2011 1-1 estudios agrupados'!I46*100/'2011 1-1 estudios agrupados'!$B$108</f>
        <v>0.07795017973308209</v>
      </c>
      <c r="I46" s="17">
        <f>'2011 1-1 estudios agrupados'!J46*100/'2011 1-1 estudios agrupados'!$B$108</f>
        <v>0.48662769551313567</v>
      </c>
      <c r="J46" s="17">
        <f>'2011 1-1 estudios agrupados'!K46*100/'2011 1-1 estudios agrupados'!$B$108</f>
        <v>0.23343185623414642</v>
      </c>
      <c r="K46" s="17">
        <f>'2011 1-1 estudios agrupados'!L46*100/'2011 1-1 estudios agrupados'!$B$108</f>
        <v>0</v>
      </c>
    </row>
    <row r="47" spans="1:11" ht="12.75">
      <c r="A47" s="17">
        <v>42</v>
      </c>
      <c r="B47" s="17">
        <f>'2011 1-1 estudios agrupados'!B47*100/'2011 1-1 estudios agrupados'!$B$108</f>
        <v>-0.005925974275259788</v>
      </c>
      <c r="C47" s="17">
        <f>'2011 1-1 estudios agrupados'!C47*100/'2011 1-1 estudios agrupados'!$B$108</f>
        <v>-0.10382263988412573</v>
      </c>
      <c r="D47" s="17">
        <f>'2011 1-1 estudios agrupados'!D47*100/'2011 1-1 estudios agrupados'!$B$108</f>
        <v>-0.539252923587997</v>
      </c>
      <c r="E47" s="17">
        <f>'2011 1-1 estudios agrupados'!E47*100/'2011 1-1 estudios agrupados'!$B$108</f>
        <v>-0.18125751750631566</v>
      </c>
      <c r="F47" s="17">
        <f>'2011 1-1 estudios agrupados'!F47*100/'2011 1-1 estudios agrupados'!$B$108</f>
        <v>0</v>
      </c>
      <c r="G47" s="17">
        <f>'2011 1-1 estudios agrupados'!H47*100/'2011 1-1 estudios agrupados'!$B$108</f>
        <v>0.00635539270100325</v>
      </c>
      <c r="H47" s="17">
        <f>'2011 1-1 estudios agrupados'!I47*100/'2011 1-1 estudios agrupados'!$B$108</f>
        <v>0.0808272831855633</v>
      </c>
      <c r="I47" s="17">
        <f>'2011 1-1 estudios agrupados'!J47*100/'2011 1-1 estudios agrupados'!$B$108</f>
        <v>0.4841585395651108</v>
      </c>
      <c r="J47" s="17">
        <f>'2011 1-1 estudios agrupados'!K47*100/'2011 1-1 estudios agrupados'!$B$108</f>
        <v>0.2231150785556597</v>
      </c>
      <c r="K47" s="17">
        <f>'2011 1-1 estudios agrupados'!L47*100/'2011 1-1 estudios agrupados'!$B$108</f>
        <v>0</v>
      </c>
    </row>
    <row r="48" spans="1:11" ht="12.75">
      <c r="A48" s="17">
        <v>43</v>
      </c>
      <c r="B48" s="17">
        <f>'2011 1-1 estudios agrupados'!B48*100/'2011 1-1 estudios agrupados'!$B$108</f>
        <v>-0.007332319619569629</v>
      </c>
      <c r="C48" s="17">
        <f>'2011 1-1 estudios agrupados'!C48*100/'2011 1-1 estudios agrupados'!$B$108</f>
        <v>-0.10444529660145375</v>
      </c>
      <c r="D48" s="17">
        <f>'2011 1-1 estudios agrupados'!D48*100/'2011 1-1 estudios agrupados'!$B$108</f>
        <v>-0.5495589658058402</v>
      </c>
      <c r="E48" s="17">
        <f>'2011 1-1 estudios agrupados'!E48*100/'2011 1-1 estudios agrupados'!$B$108</f>
        <v>-0.17415064256026136</v>
      </c>
      <c r="F48" s="17">
        <f>'2011 1-1 estudios agrupados'!F48*100/'2011 1-1 estudios agrupados'!$B$108</f>
        <v>0</v>
      </c>
      <c r="G48" s="17">
        <f>'2011 1-1 estudios agrupados'!H48*100/'2011 1-1 estudios agrupados'!$B$108</f>
        <v>0.007160552249272243</v>
      </c>
      <c r="H48" s="17">
        <f>'2011 1-1 estudios agrupados'!I48*100/'2011 1-1 estudios agrupados'!$B$108</f>
        <v>0.08638825179894113</v>
      </c>
      <c r="I48" s="17">
        <f>'2011 1-1 estudios agrupados'!J48*100/'2011 1-1 estudios agrupados'!$B$108</f>
        <v>0.4980502256379118</v>
      </c>
      <c r="J48" s="17">
        <f>'2011 1-1 estudios agrupados'!K48*100/'2011 1-1 estudios agrupados'!$B$108</f>
        <v>0.21284124271974736</v>
      </c>
      <c r="K48" s="17">
        <f>'2011 1-1 estudios agrupados'!L48*100/'2011 1-1 estudios agrupados'!$B$108</f>
        <v>0</v>
      </c>
    </row>
    <row r="49" spans="1:11" ht="12.75">
      <c r="A49" s="17">
        <v>44</v>
      </c>
      <c r="B49" s="17">
        <f>'2011 1-1 estudios agrupados'!B49*100/'2011 1-1 estudios agrupados'!$B$108</f>
        <v>-0.008416601144571873</v>
      </c>
      <c r="C49" s="17">
        <f>'2011 1-1 estudios agrupados'!C49*100/'2011 1-1 estudios agrupados'!$B$108</f>
        <v>-0.11244321478092575</v>
      </c>
      <c r="D49" s="17">
        <f>'2011 1-1 estudios agrupados'!D49*100/'2011 1-1 estudios agrupados'!$B$108</f>
        <v>-0.5445132993033545</v>
      </c>
      <c r="E49" s="17">
        <f>'2011 1-1 estudios agrupados'!E49*100/'2011 1-1 estudios agrupados'!$B$108</f>
        <v>-0.17207869865604916</v>
      </c>
      <c r="F49" s="17">
        <f>'2011 1-1 estudios agrupados'!F49*100/'2011 1-1 estudios agrupados'!$B$108</f>
        <v>0</v>
      </c>
      <c r="G49" s="17">
        <f>'2011 1-1 estudios agrupados'!H49*100/'2011 1-1 estudios agrupados'!$B$108</f>
        <v>0.006183625330705865</v>
      </c>
      <c r="H49" s="17">
        <f>'2011 1-1 estudios agrupados'!I49*100/'2011 1-1 estudios agrupados'!$B$108</f>
        <v>0.09389233878880815</v>
      </c>
      <c r="I49" s="17">
        <f>'2011 1-1 estudios agrupados'!J49*100/'2011 1-1 estudios agrupados'!$B$108</f>
        <v>0.5060910856599582</v>
      </c>
      <c r="J49" s="17">
        <f>'2011 1-1 estudios agrupados'!K49*100/'2011 1-1 estudios agrupados'!$B$108</f>
        <v>0.20813911095785645</v>
      </c>
      <c r="K49" s="17">
        <f>'2011 1-1 estudios agrupados'!L49*100/'2011 1-1 estudios agrupados'!$B$108</f>
        <v>0</v>
      </c>
    </row>
    <row r="50" spans="1:11" ht="12.75">
      <c r="A50" s="17">
        <v>45</v>
      </c>
      <c r="B50" s="17">
        <f>'2011 1-1 estudios agrupados'!B50*100/'2011 1-1 estudios agrupados'!$B$108</f>
        <v>-0.006870694811895406</v>
      </c>
      <c r="C50" s="17">
        <f>'2011 1-1 estudios agrupados'!C50*100/'2011 1-1 estudios agrupados'!$B$108</f>
        <v>-0.11276527860023335</v>
      </c>
      <c r="D50" s="17">
        <f>'2011 1-1 estudios agrupados'!D50*100/'2011 1-1 estudios agrupados'!$B$108</f>
        <v>-0.5056724026948582</v>
      </c>
      <c r="E50" s="17">
        <f>'2011 1-1 estudios agrupados'!E50*100/'2011 1-1 estudios agrupados'!$B$108</f>
        <v>-0.16096749688993706</v>
      </c>
      <c r="F50" s="17">
        <f>'2011 1-1 estudios agrupados'!F50*100/'2011 1-1 estudios agrupados'!$B$108</f>
        <v>0</v>
      </c>
      <c r="G50" s="17">
        <f>'2011 1-1 estudios agrupados'!H50*100/'2011 1-1 estudios agrupados'!$B$108</f>
        <v>0.007224965013133762</v>
      </c>
      <c r="H50" s="17">
        <f>'2011 1-1 estudios agrupados'!I50*100/'2011 1-1 estudios agrupados'!$B$108</f>
        <v>0.0920887814006856</v>
      </c>
      <c r="I50" s="17">
        <f>'2011 1-1 estudios agrupados'!J50*100/'2011 1-1 estudios agrupados'!$B$108</f>
        <v>0.47176981798241185</v>
      </c>
      <c r="J50" s="17">
        <f>'2011 1-1 estudios agrupados'!K50*100/'2011 1-1 estudios agrupados'!$B$108</f>
        <v>0.18821409600335978</v>
      </c>
      <c r="K50" s="17">
        <f>'2011 1-1 estudios agrupados'!L50*100/'2011 1-1 estudios agrupados'!$B$108</f>
        <v>0</v>
      </c>
    </row>
    <row r="51" spans="1:11" ht="12.75">
      <c r="A51" s="17">
        <v>46</v>
      </c>
      <c r="B51" s="17">
        <f>'2011 1-1 estudios agrupados'!B51*100/'2011 1-1 estudios agrupados'!$B$108</f>
        <v>-0.007085404024767137</v>
      </c>
      <c r="C51" s="17">
        <f>'2011 1-1 estudios agrupados'!C51*100/'2011 1-1 estudios agrupados'!$B$108</f>
        <v>-0.11358117360914592</v>
      </c>
      <c r="D51" s="17">
        <f>'2011 1-1 estudios agrupados'!D51*100/'2011 1-1 estudios agrupados'!$B$108</f>
        <v>-0.5103315926141748</v>
      </c>
      <c r="E51" s="17">
        <f>'2011 1-1 estudios agrupados'!E51*100/'2011 1-1 estudios agrupados'!$B$108</f>
        <v>-0.15880966930057616</v>
      </c>
      <c r="F51" s="17">
        <f>'2011 1-1 estudios agrupados'!F51*100/'2011 1-1 estudios agrupados'!$B$108</f>
        <v>0</v>
      </c>
      <c r="G51" s="17">
        <f>'2011 1-1 estudios agrupados'!H51*100/'2011 1-1 estudios agrupados'!$B$108</f>
        <v>0.007096139485410723</v>
      </c>
      <c r="H51" s="17">
        <f>'2011 1-1 estudios agrupados'!I51*100/'2011 1-1 estudios agrupados'!$B$108</f>
        <v>0.10062347261233694</v>
      </c>
      <c r="I51" s="17">
        <f>'2011 1-1 estudios agrupados'!J51*100/'2011 1-1 estudios agrupados'!$B$108</f>
        <v>0.4898805400881424</v>
      </c>
      <c r="J51" s="17">
        <f>'2011 1-1 estudios agrupados'!K51*100/'2011 1-1 estudios agrupados'!$B$108</f>
        <v>0.1846821294516198</v>
      </c>
      <c r="K51" s="17">
        <f>'2011 1-1 estudios agrupados'!L51*100/'2011 1-1 estudios agrupados'!$B$108</f>
        <v>0</v>
      </c>
    </row>
    <row r="52" spans="1:11" ht="12.75">
      <c r="A52" s="17">
        <v>47</v>
      </c>
      <c r="B52" s="17">
        <f>'2011 1-1 estudios agrupados'!B52*100/'2011 1-1 estudios agrupados'!$B$108</f>
        <v>-0.007718796202738745</v>
      </c>
      <c r="C52" s="17">
        <f>'2011 1-1 estudios agrupados'!C52*100/'2011 1-1 estudios agrupados'!$B$108</f>
        <v>-0.11850875004455216</v>
      </c>
      <c r="D52" s="17">
        <f>'2011 1-1 estudios agrupados'!D52*100/'2011 1-1 estudios agrupados'!$B$108</f>
        <v>-0.5163541860352269</v>
      </c>
      <c r="E52" s="17">
        <f>'2011 1-1 estudios agrupados'!E52*100/'2011 1-1 estudios agrupados'!$B$108</f>
        <v>-0.15256163120600877</v>
      </c>
      <c r="F52" s="17">
        <f>'2011 1-1 estudios agrupados'!F52*100/'2011 1-1 estudios agrupados'!$B$108</f>
        <v>0</v>
      </c>
      <c r="G52" s="17">
        <f>'2011 1-1 estudios agrupados'!H52*100/'2011 1-1 estudios agrupados'!$B$108</f>
        <v>0.006462747307439116</v>
      </c>
      <c r="H52" s="17">
        <f>'2011 1-1 estudios agrupados'!I52*100/'2011 1-1 estudios agrupados'!$B$108</f>
        <v>0.10738681281779647</v>
      </c>
      <c r="I52" s="17">
        <f>'2011 1-1 estudios agrupados'!J52*100/'2011 1-1 estudios agrupados'!$B$108</f>
        <v>0.4858547423467975</v>
      </c>
      <c r="J52" s="17">
        <f>'2011 1-1 estudios agrupados'!K52*100/'2011 1-1 estudios agrupados'!$B$108</f>
        <v>0.1853047861689478</v>
      </c>
      <c r="K52" s="17">
        <f>'2011 1-1 estudios agrupados'!L52*100/'2011 1-1 estudios agrupados'!$B$108</f>
        <v>0</v>
      </c>
    </row>
    <row r="53" spans="1:11" ht="12.75">
      <c r="A53" s="17">
        <v>48</v>
      </c>
      <c r="B53" s="17">
        <f>'2011 1-1 estudios agrupados'!B53*100/'2011 1-1 estudios agrupados'!$B$108</f>
        <v>-0.00673113382352878</v>
      </c>
      <c r="C53" s="17">
        <f>'2011 1-1 estudios agrupados'!C53*100/'2011 1-1 estudios agrupados'!$B$108</f>
        <v>-0.12360809385025578</v>
      </c>
      <c r="D53" s="17">
        <f>'2011 1-1 estudios agrupados'!D53*100/'2011 1-1 estudios agrupados'!$B$108</f>
        <v>-0.49411031158171553</v>
      </c>
      <c r="E53" s="17">
        <f>'2011 1-1 estudios agrupados'!E53*100/'2011 1-1 estudios agrupados'!$B$108</f>
        <v>-0.14792391220797937</v>
      </c>
      <c r="F53" s="17">
        <f>'2011 1-1 estudios agrupados'!F53*100/'2011 1-1 estudios agrupados'!$B$108</f>
        <v>0</v>
      </c>
      <c r="G53" s="17">
        <f>'2011 1-1 estudios agrupados'!H53*100/'2011 1-1 estudios agrupados'!$B$108</f>
        <v>0.006570101913874982</v>
      </c>
      <c r="H53" s="17">
        <f>'2011 1-1 estudios agrupados'!I53*100/'2011 1-1 estudios agrupados'!$B$108</f>
        <v>0.10940507941879075</v>
      </c>
      <c r="I53" s="17">
        <f>'2011 1-1 estudios agrupados'!J53*100/'2011 1-1 estudios agrupados'!$B$108</f>
        <v>0.4726715966764731</v>
      </c>
      <c r="J53" s="17">
        <f>'2011 1-1 estudios agrupados'!K53*100/'2011 1-1 estudios agrupados'!$B$108</f>
        <v>0.16913718243970643</v>
      </c>
      <c r="K53" s="17">
        <f>'2011 1-1 estudios agrupados'!L53*100/'2011 1-1 estudios agrupados'!$B$108</f>
        <v>0</v>
      </c>
    </row>
    <row r="54" spans="1:11" ht="12.75">
      <c r="A54" s="17">
        <v>49</v>
      </c>
      <c r="B54" s="17">
        <f>'2011 1-1 estudios agrupados'!B54*100/'2011 1-1 estudios agrupados'!$B$108</f>
        <v>-0.006838488429964646</v>
      </c>
      <c r="C54" s="17">
        <f>'2011 1-1 estudios agrupados'!C54*100/'2011 1-1 estudios agrupados'!$B$108</f>
        <v>-0.12714006040199577</v>
      </c>
      <c r="D54" s="17">
        <f>'2011 1-1 estudios agrupados'!D54*100/'2011 1-1 estudios agrupados'!$B$108</f>
        <v>-0.4806158375527272</v>
      </c>
      <c r="E54" s="17">
        <f>'2011 1-1 estudios agrupados'!E54*100/'2011 1-1 estudios agrupados'!$B$108</f>
        <v>-0.13985084580400226</v>
      </c>
      <c r="F54" s="17">
        <f>'2011 1-1 estudios agrupados'!F54*100/'2011 1-1 estudios agrupados'!$B$108</f>
        <v>0</v>
      </c>
      <c r="G54" s="17">
        <f>'2011 1-1 estudios agrupados'!H54*100/'2011 1-1 estudios agrupados'!$B$108</f>
        <v>0.007879828112392543</v>
      </c>
      <c r="H54" s="17">
        <f>'2011 1-1 estudios agrupados'!I54*100/'2011 1-1 estudios agrupados'!$B$108</f>
        <v>0.11872345925742389</v>
      </c>
      <c r="I54" s="17">
        <f>'2011 1-1 estudios agrupados'!J54*100/'2011 1-1 estudios agrupados'!$B$108</f>
        <v>0.46467367849700114</v>
      </c>
      <c r="J54" s="17">
        <f>'2011 1-1 estudios agrupados'!K54*100/'2011 1-1 estudios agrupados'!$B$108</f>
        <v>0.15894923028894278</v>
      </c>
      <c r="K54" s="17">
        <f>'2011 1-1 estudios agrupados'!L54*100/'2011 1-1 estudios agrupados'!$B$108</f>
        <v>0</v>
      </c>
    </row>
    <row r="55" spans="1:11" ht="12.75">
      <c r="A55" s="17">
        <v>50</v>
      </c>
      <c r="B55" s="17">
        <f>'2011 1-1 estudios agrupados'!B55*100/'2011 1-1 estudios agrupados'!$B$108</f>
        <v>-0.006634514677736501</v>
      </c>
      <c r="C55" s="17">
        <f>'2011 1-1 estudios agrupados'!C55*100/'2011 1-1 estudios agrupados'!$B$108</f>
        <v>-0.11431118493290982</v>
      </c>
      <c r="D55" s="17">
        <f>'2011 1-1 estudios agrupados'!D55*100/'2011 1-1 estudios agrupados'!$B$108</f>
        <v>-0.4459188287526554</v>
      </c>
      <c r="E55" s="17">
        <f>'2011 1-1 estudios agrupados'!E55*100/'2011 1-1 estudios agrupados'!$B$108</f>
        <v>-0.1276875688948187</v>
      </c>
      <c r="F55" s="17">
        <f>'2011 1-1 estudios agrupados'!F55*100/'2011 1-1 estudios agrupados'!$B$108</f>
        <v>0</v>
      </c>
      <c r="G55" s="17">
        <f>'2011 1-1 estudios agrupados'!H55*100/'2011 1-1 estudios agrupados'!$B$108</f>
        <v>0.005464349467585565</v>
      </c>
      <c r="H55" s="17">
        <f>'2011 1-1 estudios agrupados'!I55*100/'2011 1-1 estudios agrupados'!$B$108</f>
        <v>0.11834771813489836</v>
      </c>
      <c r="I55" s="17">
        <f>'2011 1-1 estudios agrupados'!J55*100/'2011 1-1 estudios agrupados'!$B$108</f>
        <v>0.43158698879346735</v>
      </c>
      <c r="J55" s="17">
        <f>'2011 1-1 estudios agrupados'!K55*100/'2011 1-1 estudios agrupados'!$B$108</f>
        <v>0.1453259307322314</v>
      </c>
      <c r="K55" s="17">
        <f>'2011 1-1 estudios agrupados'!L55*100/'2011 1-1 estudios agrupados'!$B$108</f>
        <v>0</v>
      </c>
    </row>
    <row r="56" spans="1:11" ht="12.75">
      <c r="A56" s="17">
        <v>51</v>
      </c>
      <c r="B56" s="17">
        <f>'2011 1-1 estudios agrupados'!B56*100/'2011 1-1 estudios agrupados'!$B$108</f>
        <v>-0.007042462182192791</v>
      </c>
      <c r="C56" s="17">
        <f>'2011 1-1 estudios agrupados'!C56*100/'2011 1-1 estudios agrupados'!$B$108</f>
        <v>-0.12172938823762813</v>
      </c>
      <c r="D56" s="17">
        <f>'2011 1-1 estudios agrupados'!D56*100/'2011 1-1 estudios agrupados'!$B$108</f>
        <v>-0.4440401231400278</v>
      </c>
      <c r="E56" s="17">
        <f>'2011 1-1 estudios agrupados'!E56*100/'2011 1-1 estudios agrupados'!$B$108</f>
        <v>-0.13747830900176963</v>
      </c>
      <c r="F56" s="17">
        <f>'2011 1-1 estudios agrupados'!F56*100/'2011 1-1 estudios agrupados'!$B$108</f>
        <v>0</v>
      </c>
      <c r="G56" s="17">
        <f>'2011 1-1 estudios agrupados'!H56*100/'2011 1-1 estudios agrupados'!$B$108</f>
        <v>0.0075362933717977735</v>
      </c>
      <c r="H56" s="17">
        <f>'2011 1-1 estudios agrupados'!I56*100/'2011 1-1 estudios agrupados'!$B$108</f>
        <v>0.12341485555867122</v>
      </c>
      <c r="I56" s="17">
        <f>'2011 1-1 estudios agrupados'!J56*100/'2011 1-1 estudios agrupados'!$B$108</f>
        <v>0.44020756369026737</v>
      </c>
      <c r="J56" s="17">
        <f>'2011 1-1 estudios agrupados'!K56*100/'2011 1-1 estudios agrupados'!$B$108</f>
        <v>0.1482996533305049</v>
      </c>
      <c r="K56" s="17">
        <f>'2011 1-1 estudios agrupados'!L56*100/'2011 1-1 estudios agrupados'!$B$108</f>
        <v>0</v>
      </c>
    </row>
    <row r="57" spans="1:11" ht="12.75">
      <c r="A57" s="17">
        <v>52</v>
      </c>
      <c r="B57" s="17">
        <f>'2011 1-1 estudios agrupados'!B57*100/'2011 1-1 estudios agrupados'!$B$108</f>
        <v>-0.005990387039121307</v>
      </c>
      <c r="C57" s="17">
        <f>'2011 1-1 estudios agrupados'!C57*100/'2011 1-1 estudios agrupados'!$B$108</f>
        <v>-0.12689314480719327</v>
      </c>
      <c r="D57" s="17">
        <f>'2011 1-1 estudios agrupados'!D57*100/'2011 1-1 estudios agrupados'!$B$108</f>
        <v>-0.44020756369026737</v>
      </c>
      <c r="E57" s="17">
        <f>'2011 1-1 estudios agrupados'!E57*100/'2011 1-1 estudios agrupados'!$B$108</f>
        <v>-0.13287279638567098</v>
      </c>
      <c r="F57" s="17">
        <f>'2011 1-1 estudios agrupados'!F57*100/'2011 1-1 estudios agrupados'!$B$108</f>
        <v>0</v>
      </c>
      <c r="G57" s="17">
        <f>'2011 1-1 estudios agrupados'!H57*100/'2011 1-1 estudios agrupados'!$B$108</f>
        <v>0.007160552249272243</v>
      </c>
      <c r="H57" s="17">
        <f>'2011 1-1 estudios agrupados'!I57*100/'2011 1-1 estudios agrupados'!$B$108</f>
        <v>0.13089747162725107</v>
      </c>
      <c r="I57" s="17">
        <f>'2011 1-1 estudios agrupados'!J57*100/'2011 1-1 estudios agrupados'!$B$108</f>
        <v>0.4201322522867605</v>
      </c>
      <c r="J57" s="17">
        <f>'2011 1-1 estudios agrupados'!K57*100/'2011 1-1 estudios agrupados'!$B$108</f>
        <v>0.1407848308799943</v>
      </c>
      <c r="K57" s="17">
        <f>'2011 1-1 estudios agrupados'!L57*100/'2011 1-1 estudios agrupados'!$B$108</f>
        <v>0</v>
      </c>
    </row>
    <row r="58" spans="1:11" ht="12.75">
      <c r="A58" s="17">
        <v>53</v>
      </c>
      <c r="B58" s="17">
        <f>'2011 1-1 estudios agrupados'!B58*100/'2011 1-1 estudios agrupados'!$B$108</f>
        <v>-0.007063933103479964</v>
      </c>
      <c r="C58" s="17">
        <f>'2011 1-1 estudios agrupados'!C58*100/'2011 1-1 estudios agrupados'!$B$108</f>
        <v>-0.12396236405149413</v>
      </c>
      <c r="D58" s="17">
        <f>'2011 1-1 estudios agrupados'!D58*100/'2011 1-1 estudios agrupados'!$B$108</f>
        <v>-0.4058433541701467</v>
      </c>
      <c r="E58" s="17">
        <f>'2011 1-1 estudios agrupados'!E58*100/'2011 1-1 estudios agrupados'!$B$108</f>
        <v>-0.1307901170208152</v>
      </c>
      <c r="F58" s="17">
        <f>'2011 1-1 estudios agrupados'!F58*100/'2011 1-1 estudios agrupados'!$B$108</f>
        <v>0</v>
      </c>
      <c r="G58" s="17">
        <f>'2011 1-1 estudios agrupados'!H58*100/'2011 1-1 estudios agrupados'!$B$108</f>
        <v>0.00873866496387947</v>
      </c>
      <c r="H58" s="17">
        <f>'2011 1-1 estudios agrupados'!I58*100/'2011 1-1 estudios agrupados'!$B$108</f>
        <v>0.13442943817899106</v>
      </c>
      <c r="I58" s="17">
        <f>'2011 1-1 estudios agrupados'!J58*100/'2011 1-1 estudios agrupados'!$B$108</f>
        <v>0.4063801272023261</v>
      </c>
      <c r="J58" s="17">
        <f>'2011 1-1 estudios agrupados'!K58*100/'2011 1-1 estudios agrupados'!$B$108</f>
        <v>0.13261514533022492</v>
      </c>
      <c r="K58" s="17">
        <f>'2011 1-1 estudios agrupados'!L58*100/'2011 1-1 estudios agrupados'!$B$108</f>
        <v>0</v>
      </c>
    </row>
    <row r="59" spans="1:11" ht="12.75">
      <c r="A59" s="17">
        <v>54</v>
      </c>
      <c r="B59" s="17">
        <f>'2011 1-1 estudios agrupados'!B59*100/'2011 1-1 estudios agrupados'!$B$108</f>
        <v>-0.006913636654469752</v>
      </c>
      <c r="C59" s="17">
        <f>'2011 1-1 estudios agrupados'!C59*100/'2011 1-1 estudios agrupados'!$B$108</f>
        <v>-0.12828875469085954</v>
      </c>
      <c r="D59" s="17">
        <f>'2011 1-1 estudios agrupados'!D59*100/'2011 1-1 estudios agrupados'!$B$108</f>
        <v>-0.3984573572473592</v>
      </c>
      <c r="E59" s="17">
        <f>'2011 1-1 estudios agrupados'!E59*100/'2011 1-1 estudios agrupados'!$B$108</f>
        <v>-0.1245528143868914</v>
      </c>
      <c r="F59" s="17">
        <f>'2011 1-1 estudios agrupados'!F59*100/'2011 1-1 estudios agrupados'!$B$108</f>
        <v>0</v>
      </c>
      <c r="G59" s="17">
        <f>'2011 1-1 estudios agrupados'!H59*100/'2011 1-1 estudios agrupados'!$B$108</f>
        <v>0.006151418948775105</v>
      </c>
      <c r="H59" s="17">
        <f>'2011 1-1 estudios agrupados'!I59*100/'2011 1-1 estudios agrupados'!$B$108</f>
        <v>0.14057012166712257</v>
      </c>
      <c r="I59" s="17">
        <f>'2011 1-1 estudios agrupados'!J59*100/'2011 1-1 estudios agrupados'!$B$108</f>
        <v>0.3926065311966045</v>
      </c>
      <c r="J59" s="17">
        <f>'2011 1-1 estudios agrupados'!K59*100/'2011 1-1 estudios agrupados'!$B$108</f>
        <v>0.12644225546016263</v>
      </c>
      <c r="K59" s="17">
        <f>'2011 1-1 estudios agrupados'!L59*100/'2011 1-1 estudios agrupados'!$B$108</f>
        <v>0</v>
      </c>
    </row>
    <row r="60" spans="1:11" ht="12.75">
      <c r="A60" s="17">
        <v>55</v>
      </c>
      <c r="B60" s="17">
        <f>'2011 1-1 estudios agrupados'!B60*100/'2011 1-1 estudios agrupados'!$B$108</f>
        <v>-0.005883032432685441</v>
      </c>
      <c r="C60" s="17">
        <f>'2011 1-1 estudios agrupados'!C60*100/'2011 1-1 estudios agrupados'!$B$108</f>
        <v>-0.12356515200768144</v>
      </c>
      <c r="D60" s="17">
        <f>'2011 1-1 estudios agrupados'!D60*100/'2011 1-1 estudios agrupados'!$B$108</f>
        <v>-0.36085103861287543</v>
      </c>
      <c r="E60" s="17">
        <f>'2011 1-1 estudios agrupados'!E60*100/'2011 1-1 estudios agrupados'!$B$108</f>
        <v>-0.11310881334082812</v>
      </c>
      <c r="F60" s="17">
        <f>'2011 1-1 estudios agrupados'!F60*100/'2011 1-1 estudios agrupados'!$B$108</f>
        <v>0</v>
      </c>
      <c r="G60" s="17">
        <f>'2011 1-1 estudios agrupados'!H60*100/'2011 1-1 estudios agrupados'!$B$108</f>
        <v>0.008309246538136006</v>
      </c>
      <c r="H60" s="17">
        <f>'2011 1-1 estudios agrupados'!I60*100/'2011 1-1 estudios agrupados'!$B$108</f>
        <v>0.14481062862133925</v>
      </c>
      <c r="I60" s="17">
        <f>'2011 1-1 estudios agrupados'!J60*100/'2011 1-1 estudios agrupados'!$B$108</f>
        <v>0.35545110190915136</v>
      </c>
      <c r="J60" s="17">
        <f>'2011 1-1 estudios agrupados'!K60*100/'2011 1-1 estudios agrupados'!$B$108</f>
        <v>0.11198158997325153</v>
      </c>
      <c r="K60" s="17">
        <f>'2011 1-1 estudios agrupados'!L60*100/'2011 1-1 estudios agrupados'!$B$108</f>
        <v>0</v>
      </c>
    </row>
    <row r="61" spans="1:11" ht="12.75">
      <c r="A61" s="17">
        <v>56</v>
      </c>
      <c r="B61" s="17">
        <f>'2011 1-1 estudios agrupados'!B61*100/'2011 1-1 estudios agrupados'!$B$108</f>
        <v>-0.00563611683788295</v>
      </c>
      <c r="C61" s="17">
        <f>'2011 1-1 estudios agrupados'!C61*100/'2011 1-1 estudios agrupados'!$B$108</f>
        <v>-0.12297470167228418</v>
      </c>
      <c r="D61" s="17">
        <f>'2011 1-1 estudios agrupados'!D61*100/'2011 1-1 estudios agrupados'!$B$108</f>
        <v>-0.3431912058541755</v>
      </c>
      <c r="E61" s="17">
        <f>'2011 1-1 estudios agrupados'!E61*100/'2011 1-1 estudios agrupados'!$B$108</f>
        <v>-0.10599120293413022</v>
      </c>
      <c r="F61" s="17">
        <f>'2011 1-1 estudios agrupados'!F61*100/'2011 1-1 estudios agrupados'!$B$108</f>
        <v>0</v>
      </c>
      <c r="G61" s="17">
        <f>'2011 1-1 estudios agrupados'!H61*100/'2011 1-1 estudios agrupados'!$B$108</f>
        <v>0.006580837374518568</v>
      </c>
      <c r="H61" s="17">
        <f>'2011 1-1 estudios agrupados'!I61*100/'2011 1-1 estudios agrupados'!$B$108</f>
        <v>0.148997458272338</v>
      </c>
      <c r="I61" s="17">
        <f>'2011 1-1 estudios agrupados'!J61*100/'2011 1-1 estudios agrupados'!$B$108</f>
        <v>0.3423860463059065</v>
      </c>
      <c r="J61" s="17">
        <f>'2011 1-1 estudios agrupados'!K61*100/'2011 1-1 estudios agrupados'!$B$108</f>
        <v>0.10797726315319374</v>
      </c>
      <c r="K61" s="17">
        <f>'2011 1-1 estudios agrupados'!L61*100/'2011 1-1 estudios agrupados'!$B$108</f>
        <v>0</v>
      </c>
    </row>
    <row r="62" spans="1:11" ht="12.75">
      <c r="A62" s="17">
        <v>57</v>
      </c>
      <c r="B62" s="17">
        <f>'2011 1-1 estudios agrupados'!B62*100/'2011 1-1 estudios agrupados'!$B$108</f>
        <v>-0.005657587759170123</v>
      </c>
      <c r="C62" s="17">
        <f>'2011 1-1 estudios agrupados'!C62*100/'2011 1-1 estudios agrupados'!$B$108</f>
        <v>-0.13065055603244857</v>
      </c>
      <c r="D62" s="17">
        <f>'2011 1-1 estudios agrupados'!D62*100/'2011 1-1 estudios agrupados'!$B$108</f>
        <v>-0.3276892006848365</v>
      </c>
      <c r="E62" s="17">
        <f>'2011 1-1 estudios agrupados'!E62*100/'2011 1-1 estudios agrupados'!$B$108</f>
        <v>-0.10459559305046397</v>
      </c>
      <c r="F62" s="17">
        <f>'2011 1-1 estudios agrupados'!F62*100/'2011 1-1 estudios agrupados'!$B$108</f>
        <v>0</v>
      </c>
      <c r="G62" s="17">
        <f>'2011 1-1 estudios agrupados'!H62*100/'2011 1-1 estudios agrupados'!$B$108</f>
        <v>0.007965711797541236</v>
      </c>
      <c r="H62" s="17">
        <f>'2011 1-1 estudios agrupados'!I62*100/'2011 1-1 estudios agrupados'!$B$108</f>
        <v>0.1579078906065149</v>
      </c>
      <c r="I62" s="17">
        <f>'2011 1-1 estudios agrupados'!J62*100/'2011 1-1 estudios agrupados'!$B$108</f>
        <v>0.32645462271082404</v>
      </c>
      <c r="J62" s="17">
        <f>'2011 1-1 estudios agrupados'!K62*100/'2011 1-1 estudios agrupados'!$B$108</f>
        <v>0.0926577608147957</v>
      </c>
      <c r="K62" s="17">
        <f>'2011 1-1 estudios agrupados'!L62*100/'2011 1-1 estudios agrupados'!$B$108</f>
        <v>0</v>
      </c>
    </row>
    <row r="63" spans="1:11" ht="12.75">
      <c r="A63" s="17">
        <v>58</v>
      </c>
      <c r="B63" s="17">
        <f>'2011 1-1 estudios agrupados'!B63*100/'2011 1-1 estudios agrupados'!$B$108</f>
        <v>-0.005743471444318816</v>
      </c>
      <c r="C63" s="17">
        <f>'2011 1-1 estudios agrupados'!C63*100/'2011 1-1 estudios agrupados'!$B$108</f>
        <v>-0.14119277838445057</v>
      </c>
      <c r="D63" s="17">
        <f>'2011 1-1 estudios agrupados'!D63*100/'2011 1-1 estudios agrupados'!$B$108</f>
        <v>-0.3133358898043613</v>
      </c>
      <c r="E63" s="17">
        <f>'2011 1-1 estudios agrupados'!E63*100/'2011 1-1 estudios agrupados'!$B$108</f>
        <v>-0.09803622659723257</v>
      </c>
      <c r="F63" s="17">
        <f>'2011 1-1 estudios agrupados'!F63*100/'2011 1-1 estudios agrupados'!$B$108</f>
        <v>0</v>
      </c>
      <c r="G63" s="17">
        <f>'2011 1-1 estudios agrupados'!H63*100/'2011 1-1 estudios agrupados'!$B$108</f>
        <v>0.009339850759920318</v>
      </c>
      <c r="H63" s="17">
        <f>'2011 1-1 estudios agrupados'!I63*100/'2011 1-1 estudios agrupados'!$B$108</f>
        <v>0.16817099098178365</v>
      </c>
      <c r="I63" s="17">
        <f>'2011 1-1 estudios agrupados'!J63*100/'2011 1-1 estudios agrupados'!$B$108</f>
        <v>0.3099756906229187</v>
      </c>
      <c r="J63" s="17">
        <f>'2011 1-1 estudios agrupados'!K63*100/'2011 1-1 estudios agrupados'!$B$108</f>
        <v>0.08301731715685495</v>
      </c>
      <c r="K63" s="17">
        <f>'2011 1-1 estudios agrupados'!L63*100/'2011 1-1 estudios agrupados'!$B$108</f>
        <v>0</v>
      </c>
    </row>
    <row r="64" spans="1:11" ht="12.75">
      <c r="A64" s="17">
        <v>59</v>
      </c>
      <c r="B64" s="17">
        <f>'2011 1-1 estudios agrupados'!B64*100/'2011 1-1 estudios agrupados'!$B$108</f>
        <v>-0.00713908132798507</v>
      </c>
      <c r="C64" s="17">
        <f>'2011 1-1 estudios agrupados'!C64*100/'2011 1-1 estudios agrupados'!$B$108</f>
        <v>-0.14516489882257763</v>
      </c>
      <c r="D64" s="17">
        <f>'2011 1-1 estudios agrupados'!D64*100/'2011 1-1 estudios agrupados'!$B$108</f>
        <v>-0.30475825675013557</v>
      </c>
      <c r="E64" s="17">
        <f>'2011 1-1 estudios agrupados'!E64*100/'2011 1-1 estudios agrupados'!$B$108</f>
        <v>-0.09370983595786718</v>
      </c>
      <c r="F64" s="17">
        <f>'2011 1-1 estudios agrupados'!F64*100/'2011 1-1 estudios agrupados'!$B$108</f>
        <v>0</v>
      </c>
      <c r="G64" s="17">
        <f>'2011 1-1 estudios agrupados'!H64*100/'2011 1-1 estudios agrupados'!$B$108</f>
        <v>0.009855152870812473</v>
      </c>
      <c r="H64" s="17">
        <f>'2011 1-1 estudios agrupados'!I64*100/'2011 1-1 estudios agrupados'!$B$108</f>
        <v>0.1719606085889697</v>
      </c>
      <c r="I64" s="17">
        <f>'2011 1-1 estudios agrupados'!J64*100/'2011 1-1 estudios agrupados'!$B$108</f>
        <v>0.29849948319492464</v>
      </c>
      <c r="J64" s="17">
        <f>'2011 1-1 estudios agrupados'!K64*100/'2011 1-1 estudios agrupados'!$B$108</f>
        <v>0.07912034494323303</v>
      </c>
      <c r="K64" s="17">
        <f>'2011 1-1 estudios agrupados'!L64*100/'2011 1-1 estudios agrupados'!$B$108</f>
        <v>0</v>
      </c>
    </row>
    <row r="65" spans="1:11" ht="12.75">
      <c r="A65" s="17">
        <v>60</v>
      </c>
      <c r="B65" s="17">
        <f>'2011 1-1 estudios agrupados'!B65*100/'2011 1-1 estudios agrupados'!$B$108</f>
        <v>-0.006527160071300635</v>
      </c>
      <c r="C65" s="17">
        <f>'2011 1-1 estudios agrupados'!C65*100/'2011 1-1 estudios agrupados'!$B$108</f>
        <v>-0.1406130635096969</v>
      </c>
      <c r="D65" s="17">
        <f>'2011 1-1 estudios agrupados'!D65*100/'2011 1-1 estudios agrupados'!$B$108</f>
        <v>-0.2795621306196379</v>
      </c>
      <c r="E65" s="17">
        <f>'2011 1-1 estudios agrupados'!E65*100/'2011 1-1 estudios agrupados'!$B$108</f>
        <v>-0.08748326878458697</v>
      </c>
      <c r="F65" s="17">
        <f>'2011 1-1 estudios agrupados'!F65*100/'2011 1-1 estudios agrupados'!$B$108</f>
        <v>0</v>
      </c>
      <c r="G65" s="17">
        <f>'2011 1-1 estudios agrupados'!H65*100/'2011 1-1 estudios agrupados'!$B$108</f>
        <v>0.009790740106950952</v>
      </c>
      <c r="H65" s="17">
        <f>'2011 1-1 estudios agrupados'!I65*100/'2011 1-1 estudios agrupados'!$B$108</f>
        <v>0.18510081241671966</v>
      </c>
      <c r="I65" s="17">
        <f>'2011 1-1 estudios agrupados'!J65*100/'2011 1-1 estudios agrupados'!$B$108</f>
        <v>0.27574030663052107</v>
      </c>
      <c r="J65" s="17">
        <f>'2011 1-1 estudios agrupados'!K65*100/'2011 1-1 estudios agrupados'!$B$108</f>
        <v>0.06920077930855904</v>
      </c>
      <c r="K65" s="17">
        <f>'2011 1-1 estudios agrupados'!L65*100/'2011 1-1 estudios agrupados'!$B$108</f>
        <v>0</v>
      </c>
    </row>
    <row r="66" spans="1:11" ht="12.75">
      <c r="A66" s="17">
        <v>61</v>
      </c>
      <c r="B66" s="17">
        <f>'2011 1-1 estudios agrupados'!B66*100/'2011 1-1 estudios agrupados'!$B$108</f>
        <v>-0.006033328881695653</v>
      </c>
      <c r="C66" s="17">
        <f>'2011 1-1 estudios agrupados'!C66*100/'2011 1-1 estudios agrupados'!$B$108</f>
        <v>-0.14923363840649692</v>
      </c>
      <c r="D66" s="17">
        <f>'2011 1-1 estudios agrupados'!D66*100/'2011 1-1 estudios agrupados'!$B$108</f>
        <v>-0.2612581702223228</v>
      </c>
      <c r="E66" s="17">
        <f>'2011 1-1 estudios agrupados'!E66*100/'2011 1-1 estudios agrupados'!$B$108</f>
        <v>-0.08652781278730777</v>
      </c>
      <c r="F66" s="17">
        <f>'2011 1-1 estudios agrupados'!F66*100/'2011 1-1 estudios agrupados'!$B$108</f>
        <v>0</v>
      </c>
      <c r="G66" s="17">
        <f>'2011 1-1 estudios agrupados'!H66*100/'2011 1-1 estudios agrupados'!$B$108</f>
        <v>0.010273835835912348</v>
      </c>
      <c r="H66" s="17">
        <f>'2011 1-1 estudios agrupados'!I66*100/'2011 1-1 estudios agrupados'!$B$108</f>
        <v>0.19360329724644024</v>
      </c>
      <c r="I66" s="17">
        <f>'2011 1-1 estudios agrupados'!J66*100/'2011 1-1 estudios agrupados'!$B$108</f>
        <v>0.270029041568133</v>
      </c>
      <c r="J66" s="17">
        <f>'2011 1-1 estudios agrupados'!K66*100/'2011 1-1 estudios agrupados'!$B$108</f>
        <v>0.06705368717984173</v>
      </c>
      <c r="K66" s="17">
        <f>'2011 1-1 estudios agrupados'!L66*100/'2011 1-1 estudios agrupados'!$B$108</f>
        <v>0</v>
      </c>
    </row>
    <row r="67" spans="1:11" ht="12.75">
      <c r="A67" s="17">
        <v>62</v>
      </c>
      <c r="B67" s="17">
        <f>'2011 1-1 estudios agrupados'!B67*100/'2011 1-1 estudios agrupados'!$B$108</f>
        <v>-0.00638759908293401</v>
      </c>
      <c r="C67" s="17">
        <f>'2011 1-1 estudios agrupados'!C67*100/'2011 1-1 estudios agrupados'!$B$108</f>
        <v>-0.16280326065999035</v>
      </c>
      <c r="D67" s="17">
        <f>'2011 1-1 estudios agrupados'!D67*100/'2011 1-1 estudios agrupados'!$B$108</f>
        <v>-0.26711973173372106</v>
      </c>
      <c r="E67" s="17">
        <f>'2011 1-1 estudios agrupados'!E67*100/'2011 1-1 estudios agrupados'!$B$108</f>
        <v>-0.08226583491180389</v>
      </c>
      <c r="F67" s="17">
        <f>'2011 1-1 estudios agrupados'!F67*100/'2011 1-1 estudios agrupados'!$B$108</f>
        <v>0</v>
      </c>
      <c r="G67" s="17">
        <f>'2011 1-1 estudios agrupados'!H67*100/'2011 1-1 estudios agrupados'!$B$108</f>
        <v>0.012388721582698903</v>
      </c>
      <c r="H67" s="17">
        <f>'2011 1-1 estudios agrupados'!I67*100/'2011 1-1 estudios agrupados'!$B$108</f>
        <v>0.21776881915515361</v>
      </c>
      <c r="I67" s="17">
        <f>'2011 1-1 estudios agrupados'!J67*100/'2011 1-1 estudios agrupados'!$B$108</f>
        <v>0.26346967511490166</v>
      </c>
      <c r="J67" s="17">
        <f>'2011 1-1 estudios agrupados'!K67*100/'2011 1-1 estudios agrupados'!$B$108</f>
        <v>0.06268435469790198</v>
      </c>
      <c r="K67" s="17">
        <f>'2011 1-1 estudios agrupados'!L67*100/'2011 1-1 estudios agrupados'!$B$108</f>
        <v>0</v>
      </c>
    </row>
    <row r="68" spans="1:11" ht="12.75">
      <c r="A68" s="17">
        <v>63</v>
      </c>
      <c r="B68" s="17">
        <f>'2011 1-1 estudios agrupados'!B68*100/'2011 1-1 estudios agrupados'!$B$108</f>
        <v>-0.006978049418331272</v>
      </c>
      <c r="C68" s="17">
        <f>'2011 1-1 estudios agrupados'!C68*100/'2011 1-1 estudios agrupados'!$B$108</f>
        <v>-0.18141854941596947</v>
      </c>
      <c r="D68" s="17">
        <f>'2011 1-1 estudios agrupados'!D68*100/'2011 1-1 estudios agrupados'!$B$108</f>
        <v>-0.26027050784311284</v>
      </c>
      <c r="E68" s="17">
        <f>'2011 1-1 estudios agrupados'!E68*100/'2011 1-1 estudios agrupados'!$B$108</f>
        <v>-0.08294216893234985</v>
      </c>
      <c r="F68" s="17">
        <f>'2011 1-1 estudios agrupados'!F68*100/'2011 1-1 estudios agrupados'!$B$108</f>
        <v>0</v>
      </c>
      <c r="G68" s="17">
        <f>'2011 1-1 estudios agrupados'!H68*100/'2011 1-1 estudios agrupados'!$B$108</f>
        <v>0.015705978921567155</v>
      </c>
      <c r="H68" s="17">
        <f>'2011 1-1 estudios agrupados'!I68*100/'2011 1-1 estudios agrupados'!$B$108</f>
        <v>0.23454834414107942</v>
      </c>
      <c r="I68" s="17">
        <f>'2011 1-1 estudios agrupados'!J68*100/'2011 1-1 estudios agrupados'!$B$108</f>
        <v>0.25818782847825705</v>
      </c>
      <c r="J68" s="17">
        <f>'2011 1-1 estudios agrupados'!K68*100/'2011 1-1 estudios agrupados'!$B$108</f>
        <v>0.057971487475367484</v>
      </c>
      <c r="K68" s="17">
        <f>'2011 1-1 estudios agrupados'!L68*100/'2011 1-1 estudios agrupados'!$B$108</f>
        <v>0</v>
      </c>
    </row>
    <row r="69" spans="1:11" ht="12.75">
      <c r="A69" s="17">
        <v>64</v>
      </c>
      <c r="B69" s="17">
        <f>'2011 1-1 estudios agrupados'!B69*100/'2011 1-1 estudios agrupados'!$B$108</f>
        <v>-0.006881430272538992</v>
      </c>
      <c r="C69" s="17">
        <f>'2011 1-1 estudios agrupados'!C69*100/'2011 1-1 estudios agrupados'!$B$108</f>
        <v>-0.1666143491884636</v>
      </c>
      <c r="D69" s="17">
        <f>'2011 1-1 estudios agrupados'!D69*100/'2011 1-1 estudios agrupados'!$B$108</f>
        <v>-0.23678131995494542</v>
      </c>
      <c r="E69" s="17">
        <f>'2011 1-1 estudios agrupados'!E69*100/'2011 1-1 estudios agrupados'!$B$108</f>
        <v>-0.07779988328407188</v>
      </c>
      <c r="F69" s="17">
        <f>'2011 1-1 estudios agrupados'!F69*100/'2011 1-1 estudios agrupados'!$B$108</f>
        <v>0</v>
      </c>
      <c r="G69" s="17">
        <f>'2011 1-1 estudios agrupados'!H69*100/'2011 1-1 estudios agrupados'!$B$108</f>
        <v>0.012989907378739752</v>
      </c>
      <c r="H69" s="17">
        <f>'2011 1-1 estudios agrupados'!I69*100/'2011 1-1 estudios agrupados'!$B$108</f>
        <v>0.21938987371233518</v>
      </c>
      <c r="I69" s="17">
        <f>'2011 1-1 estudios agrupados'!J69*100/'2011 1-1 estudios agrupados'!$B$108</f>
        <v>0.2277635330143327</v>
      </c>
      <c r="J69" s="17">
        <f>'2011 1-1 estudios agrupados'!K69*100/'2011 1-1 estudios agrupados'!$B$108</f>
        <v>0.05285067274837669</v>
      </c>
      <c r="K69" s="17">
        <f>'2011 1-1 estudios agrupados'!L69*100/'2011 1-1 estudios agrupados'!$B$108</f>
        <v>0</v>
      </c>
    </row>
    <row r="70" spans="1:11" ht="12.75">
      <c r="A70" s="17">
        <v>65</v>
      </c>
      <c r="B70" s="17">
        <f>'2011 1-1 estudios agrupados'!B70*100/'2011 1-1 estudios agrupados'!$B$108</f>
        <v>-0.00635539270100325</v>
      </c>
      <c r="C70" s="17">
        <f>'2011 1-1 estudios agrupados'!C70*100/'2011 1-1 estudios agrupados'!$B$108</f>
        <v>-0.16880438315975524</v>
      </c>
      <c r="D70" s="17">
        <f>'2011 1-1 estudios agrupados'!D70*100/'2011 1-1 estudios agrupados'!$B$108</f>
        <v>-0.21673821493336928</v>
      </c>
      <c r="E70" s="17">
        <f>'2011 1-1 estudios agrupados'!E70*100/'2011 1-1 estudios agrupados'!$B$108</f>
        <v>-0.07036020905806639</v>
      </c>
      <c r="F70" s="17">
        <f>'2011 1-1 estudios agrupados'!F70*100/'2011 1-1 estudios agrupados'!$B$108</f>
        <v>0</v>
      </c>
      <c r="G70" s="17">
        <f>'2011 1-1 estudios agrupados'!H70*100/'2011 1-1 estudios agrupados'!$B$108</f>
        <v>0.015169205889387825</v>
      </c>
      <c r="H70" s="17">
        <f>'2011 1-1 estudios agrupados'!I70*100/'2011 1-1 estudios agrupados'!$B$108</f>
        <v>0.23488114342103059</v>
      </c>
      <c r="I70" s="17">
        <f>'2011 1-1 estudios agrupados'!J70*100/'2011 1-1 estudios agrupados'!$B$108</f>
        <v>0.2122400569237065</v>
      </c>
      <c r="J70" s="17">
        <f>'2011 1-1 estudios agrupados'!K70*100/'2011 1-1 estudios agrupados'!$B$108</f>
        <v>0.04893222961346759</v>
      </c>
      <c r="K70" s="17">
        <f>'2011 1-1 estudios agrupados'!L70*100/'2011 1-1 estudios agrupados'!$B$108</f>
        <v>0</v>
      </c>
    </row>
    <row r="71" spans="1:11" ht="12.75">
      <c r="A71" s="17">
        <v>66</v>
      </c>
      <c r="B71" s="17">
        <f>'2011 1-1 estudios agrupados'!B71*100/'2011 1-1 estudios agrupados'!$B$108</f>
        <v>-0.007096139485410723</v>
      </c>
      <c r="C71" s="17">
        <f>'2011 1-1 estudios agrupados'!C71*100/'2011 1-1 estudios agrupados'!$B$108</f>
        <v>-0.1930021114503994</v>
      </c>
      <c r="D71" s="17">
        <f>'2011 1-1 estudios agrupados'!D71*100/'2011 1-1 estudios agrupados'!$B$108</f>
        <v>-0.2121541732385578</v>
      </c>
      <c r="E71" s="17">
        <f>'2011 1-1 estudios agrupados'!E71*100/'2011 1-1 estudios agrupados'!$B$108</f>
        <v>-0.06738648645979291</v>
      </c>
      <c r="F71" s="17">
        <f>'2011 1-1 estudios agrupados'!F71*100/'2011 1-1 estudios agrupados'!$B$108</f>
        <v>0</v>
      </c>
      <c r="G71" s="17">
        <f>'2011 1-1 estudios agrupados'!H71*100/'2011 1-1 estudios agrupados'!$B$108</f>
        <v>0.01710158880523341</v>
      </c>
      <c r="H71" s="17">
        <f>'2011 1-1 estudios agrupados'!I71*100/'2011 1-1 estudios agrupados'!$B$108</f>
        <v>0.26176273687257134</v>
      </c>
      <c r="I71" s="17">
        <f>'2011 1-1 estudios agrupados'!J71*100/'2011 1-1 estudios agrupados'!$B$108</f>
        <v>0.207709692532113</v>
      </c>
      <c r="J71" s="17">
        <f>'2011 1-1 estudios agrupados'!K71*100/'2011 1-1 estudios agrupados'!$B$108</f>
        <v>0.04285595888919759</v>
      </c>
      <c r="K71" s="17">
        <f>'2011 1-1 estudios agrupados'!L71*100/'2011 1-1 estudios agrupados'!$B$108</f>
        <v>0</v>
      </c>
    </row>
    <row r="72" spans="1:11" ht="12.75">
      <c r="A72" s="17">
        <v>67</v>
      </c>
      <c r="B72" s="17">
        <f>'2011 1-1 estudios agrupados'!B72*100/'2011 1-1 estudios agrupados'!$B$108</f>
        <v>-0.007933505415610477</v>
      </c>
      <c r="C72" s="17">
        <f>'2011 1-1 estudios agrupados'!C72*100/'2011 1-1 estudios agrupados'!$B$108</f>
        <v>-0.1903504526714335</v>
      </c>
      <c r="D72" s="17">
        <f>'2011 1-1 estudios agrupados'!D72*100/'2011 1-1 estudios agrupados'!$B$108</f>
        <v>-0.19517067450040387</v>
      </c>
      <c r="E72" s="17">
        <f>'2011 1-1 estudios agrupados'!E72*100/'2011 1-1 estudios agrupados'!$B$108</f>
        <v>-0.06553998722909601</v>
      </c>
      <c r="F72" s="17">
        <f>'2011 1-1 estudios agrupados'!F72*100/'2011 1-1 estudios agrupados'!$B$108</f>
        <v>0</v>
      </c>
      <c r="G72" s="17">
        <f>'2011 1-1 estudios agrupados'!H72*100/'2011 1-1 estudios agrupados'!$B$108</f>
        <v>0.019967956797071022</v>
      </c>
      <c r="H72" s="17">
        <f>'2011 1-1 estudios agrupados'!I72*100/'2011 1-1 estudios agrupados'!$B$108</f>
        <v>0.2525302407190869</v>
      </c>
      <c r="I72" s="17">
        <f>'2011 1-1 estudios agrupados'!J72*100/'2011 1-1 estudios agrupados'!$B$108</f>
        <v>0.19157429518480237</v>
      </c>
      <c r="J72" s="17">
        <f>'2011 1-1 estudios agrupados'!K72*100/'2011 1-1 estudios agrupados'!$B$108</f>
        <v>0.04211521210479012</v>
      </c>
      <c r="K72" s="17">
        <f>'2011 1-1 estudios agrupados'!L72*100/'2011 1-1 estudios agrupados'!$B$108</f>
        <v>0</v>
      </c>
    </row>
    <row r="73" spans="1:11" ht="12.75">
      <c r="A73" s="17">
        <v>68</v>
      </c>
      <c r="B73" s="17">
        <f>'2011 1-1 estudios agrupados'!B73*100/'2011 1-1 estudios agrupados'!$B$108</f>
        <v>-0.008556162132938498</v>
      </c>
      <c r="C73" s="17">
        <f>'2011 1-1 estudios agrupados'!C73*100/'2011 1-1 estudios agrupados'!$B$108</f>
        <v>-0.1927444603949533</v>
      </c>
      <c r="D73" s="17">
        <f>'2011 1-1 estudios agrupados'!D73*100/'2011 1-1 estudios agrupados'!$B$108</f>
        <v>-0.17668421127214778</v>
      </c>
      <c r="E73" s="17">
        <f>'2011 1-1 estudios agrupados'!E73*100/'2011 1-1 estudios agrupados'!$B$108</f>
        <v>-0.05914165268551842</v>
      </c>
      <c r="F73" s="17">
        <f>'2011 1-1 estudios agrupados'!F73*100/'2011 1-1 estudios agrupados'!$B$108</f>
        <v>0</v>
      </c>
      <c r="G73" s="17">
        <f>'2011 1-1 estudios agrupados'!H73*100/'2011 1-1 estudios agrupados'!$B$108</f>
        <v>0.020365168840883727</v>
      </c>
      <c r="H73" s="17">
        <f>'2011 1-1 estudios agrupados'!I73*100/'2011 1-1 estudios agrupados'!$B$108</f>
        <v>0.25201493860819474</v>
      </c>
      <c r="I73" s="17">
        <f>'2011 1-1 estudios agrupados'!J73*100/'2011 1-1 estudios agrupados'!$B$108</f>
        <v>0.17360313406743844</v>
      </c>
      <c r="J73" s="17">
        <f>'2011 1-1 estudios agrupados'!K73*100/'2011 1-1 estudios agrupados'!$B$108</f>
        <v>0.036704539940422484</v>
      </c>
      <c r="K73" s="17">
        <f>'2011 1-1 estudios agrupados'!L73*100/'2011 1-1 estudios agrupados'!$B$108</f>
        <v>0</v>
      </c>
    </row>
    <row r="74" spans="1:11" ht="12.75">
      <c r="A74" s="17">
        <v>69</v>
      </c>
      <c r="B74" s="17">
        <f>'2011 1-1 estudios agrupados'!B74*100/'2011 1-1 estudios agrupados'!$B$108</f>
        <v>-0.006462747307439116</v>
      </c>
      <c r="C74" s="17">
        <f>'2011 1-1 estudios agrupados'!C74*100/'2011 1-1 estudios agrupados'!$B$108</f>
        <v>-0.16478932087905387</v>
      </c>
      <c r="D74" s="17">
        <f>'2011 1-1 estudios agrupados'!D74*100/'2011 1-1 estudios agrupados'!$B$108</f>
        <v>-0.1503715972347171</v>
      </c>
      <c r="E74" s="17">
        <f>'2011 1-1 estudios agrupados'!E74*100/'2011 1-1 estudios agrupados'!$B$108</f>
        <v>-0.05206698412139487</v>
      </c>
      <c r="F74" s="17">
        <f>'2011 1-1 estudios agrupados'!F74*100/'2011 1-1 estudios agrupados'!$B$108</f>
        <v>0</v>
      </c>
      <c r="G74" s="17">
        <f>'2011 1-1 estudios agrupados'!H74*100/'2011 1-1 estudios agrupados'!$B$108</f>
        <v>0.018303960397315105</v>
      </c>
      <c r="H74" s="17">
        <f>'2011 1-1 estudios agrupados'!I74*100/'2011 1-1 estudios agrupados'!$B$108</f>
        <v>0.2206459226076348</v>
      </c>
      <c r="I74" s="17">
        <f>'2011 1-1 estudios agrupados'!J74*100/'2011 1-1 estudios agrupados'!$B$108</f>
        <v>0.14011923232009194</v>
      </c>
      <c r="J74" s="17">
        <f>'2011 1-1 estudios agrupados'!K74*100/'2011 1-1 estudios agrupados'!$B$108</f>
        <v>0.03068194651937042</v>
      </c>
      <c r="K74" s="17">
        <f>'2011 1-1 estudios agrupados'!L74*100/'2011 1-1 estudios agrupados'!$B$108</f>
        <v>0</v>
      </c>
    </row>
    <row r="75" spans="1:11" ht="12.75">
      <c r="A75" s="17">
        <v>70</v>
      </c>
      <c r="B75" s="17">
        <f>'2011 1-1 estudios agrupados'!B75*100/'2011 1-1 estudios agrupados'!$B$108</f>
        <v>-0.006205096251993039</v>
      </c>
      <c r="C75" s="17">
        <f>'2011 1-1 estudios agrupados'!C75*100/'2011 1-1 estudios agrupados'!$B$108</f>
        <v>-0.16910497605777566</v>
      </c>
      <c r="D75" s="17">
        <f>'2011 1-1 estudios agrupados'!D75*100/'2011 1-1 estudios agrupados'!$B$108</f>
        <v>-0.13625446648840076</v>
      </c>
      <c r="E75" s="17">
        <f>'2011 1-1 estudios agrupados'!E75*100/'2011 1-1 estudios agrupados'!$B$108</f>
        <v>-0.047429265123365476</v>
      </c>
      <c r="F75" s="17">
        <f>'2011 1-1 estudios agrupados'!F75*100/'2011 1-1 estudios agrupados'!$B$108</f>
        <v>0</v>
      </c>
      <c r="G75" s="17">
        <f>'2011 1-1 estudios agrupados'!H75*100/'2011 1-1 estudios agrupados'!$B$108</f>
        <v>0.021191799310439893</v>
      </c>
      <c r="H75" s="17">
        <f>'2011 1-1 estudios agrupados'!I75*100/'2011 1-1 estudios agrupados'!$B$108</f>
        <v>0.22724823090344054</v>
      </c>
      <c r="I75" s="17">
        <f>'2011 1-1 estudios agrupados'!J75*100/'2011 1-1 estudios agrupados'!$B$108</f>
        <v>0.1371777161037492</v>
      </c>
      <c r="J75" s="17">
        <f>'2011 1-1 estudios agrupados'!K75*100/'2011 1-1 estudios agrupados'!$B$108</f>
        <v>0.027568662932730314</v>
      </c>
      <c r="K75" s="17">
        <f>'2011 1-1 estudios agrupados'!L75*100/'2011 1-1 estudios agrupados'!$B$108</f>
        <v>0</v>
      </c>
    </row>
    <row r="76" spans="1:11" ht="12.75">
      <c r="A76" s="17">
        <v>71</v>
      </c>
      <c r="B76" s="17">
        <f>'2011 1-1 estudios agrupados'!B76*100/'2011 1-1 estudios agrupados'!$B$108</f>
        <v>-0.009404263523781837</v>
      </c>
      <c r="C76" s="17">
        <f>'2011 1-1 estudios agrupados'!C76*100/'2011 1-1 estudios agrupados'!$B$108</f>
        <v>-0.21083371157939668</v>
      </c>
      <c r="D76" s="17">
        <f>'2011 1-1 estudios agrupados'!D76*100/'2011 1-1 estudios agrupados'!$B$108</f>
        <v>-0.1409565982502917</v>
      </c>
      <c r="E76" s="17">
        <f>'2011 1-1 estudios agrupados'!E76*100/'2011 1-1 estudios agrupados'!$B$108</f>
        <v>-0.04881413954638814</v>
      </c>
      <c r="F76" s="17">
        <f>'2011 1-1 estudios agrupados'!F76*100/'2011 1-1 estudios agrupados'!$B$108</f>
        <v>0</v>
      </c>
      <c r="G76" s="17">
        <f>'2011 1-1 estudios agrupados'!H76*100/'2011 1-1 estudios agrupados'!$B$108</f>
        <v>0.03210976278496744</v>
      </c>
      <c r="H76" s="17">
        <f>'2011 1-1 estudios agrupados'!I76*100/'2011 1-1 estudios agrupados'!$B$108</f>
        <v>0.2805283220775607</v>
      </c>
      <c r="I76" s="17">
        <f>'2011 1-1 estudios agrupados'!J76*100/'2011 1-1 estudios agrupados'!$B$108</f>
        <v>0.13835861677454372</v>
      </c>
      <c r="J76" s="17">
        <f>'2011 1-1 estudios agrupados'!K76*100/'2011 1-1 estudios agrupados'!$B$108</f>
        <v>0.025722163702033424</v>
      </c>
      <c r="K76" s="17">
        <f>'2011 1-1 estudios agrupados'!L76*100/'2011 1-1 estudios agrupados'!$B$108</f>
        <v>0</v>
      </c>
    </row>
    <row r="77" spans="1:11" ht="12.75">
      <c r="A77" s="17">
        <v>72</v>
      </c>
      <c r="B77" s="17">
        <f>'2011 1-1 estudios agrupados'!B77*100/'2011 1-1 estudios agrupados'!$B$108</f>
        <v>-0.009887359252743233</v>
      </c>
      <c r="C77" s="17">
        <f>'2011 1-1 estudios agrupados'!C77*100/'2011 1-1 estudios agrupados'!$B$108</f>
        <v>-0.14287824570549368</v>
      </c>
      <c r="D77" s="17">
        <f>'2011 1-1 estudios agrupados'!D77*100/'2011 1-1 estudios agrupados'!$B$108</f>
        <v>-0.09002757295711698</v>
      </c>
      <c r="E77" s="17">
        <f>'2011 1-1 estudios agrupados'!E77*100/'2011 1-1 estudios agrupados'!$B$108</f>
        <v>-0.027890726752037912</v>
      </c>
      <c r="F77" s="17">
        <f>'2011 1-1 estudios agrupados'!F77*100/'2011 1-1 estudios agrupados'!$B$108</f>
        <v>0</v>
      </c>
      <c r="G77" s="17">
        <f>'2011 1-1 estudios agrupados'!H77*100/'2011 1-1 estudios agrupados'!$B$108</f>
        <v>0.02367169071910839</v>
      </c>
      <c r="H77" s="17">
        <f>'2011 1-1 estudios agrupados'!I77*100/'2011 1-1 estudios agrupados'!$B$108</f>
        <v>0.200334431069969</v>
      </c>
      <c r="I77" s="17">
        <f>'2011 1-1 estudios agrupados'!J77*100/'2011 1-1 estudios agrupados'!$B$108</f>
        <v>0.08829916379349954</v>
      </c>
      <c r="J77" s="17">
        <f>'2011 1-1 estudios agrupados'!K77*100/'2011 1-1 estudios agrupados'!$B$108</f>
        <v>0.017767187365135776</v>
      </c>
      <c r="K77" s="17">
        <f>'2011 1-1 estudios agrupados'!L77*100/'2011 1-1 estudios agrupados'!$B$108</f>
        <v>0</v>
      </c>
    </row>
    <row r="78" spans="1:11" ht="12.75">
      <c r="A78" s="17">
        <v>73</v>
      </c>
      <c r="B78" s="17">
        <f>'2011 1-1 estudios agrupados'!B78*100/'2011 1-1 estudios agrupados'!$B$108</f>
        <v>-0.009919565634673992</v>
      </c>
      <c r="C78" s="17">
        <f>'2011 1-1 estudios agrupados'!C78*100/'2011 1-1 estudios agrupados'!$B$108</f>
        <v>-0.17062941146916497</v>
      </c>
      <c r="D78" s="17">
        <f>'2011 1-1 estudios agrupados'!D78*100/'2011 1-1 estudios agrupados'!$B$108</f>
        <v>-0.09185260126652671</v>
      </c>
      <c r="E78" s="17">
        <f>'2011 1-1 estudios agrupados'!E78*100/'2011 1-1 estudios agrupados'!$B$108</f>
        <v>-0.03229226561590841</v>
      </c>
      <c r="F78" s="17">
        <f>'2011 1-1 estudios agrupados'!F78*100/'2011 1-1 estudios agrupados'!$B$108</f>
        <v>0</v>
      </c>
      <c r="G78" s="17">
        <f>'2011 1-1 estudios agrupados'!H78*100/'2011 1-1 estudios agrupados'!$B$108</f>
        <v>0.028975008277040155</v>
      </c>
      <c r="H78" s="17">
        <f>'2011 1-1 estudios agrupados'!I78*100/'2011 1-1 estudios agrupados'!$B$108</f>
        <v>0.21963678930713768</v>
      </c>
      <c r="I78" s="17">
        <f>'2011 1-1 estudios agrupados'!J78*100/'2011 1-1 estudios agrupados'!$B$108</f>
        <v>0.09180965942395236</v>
      </c>
      <c r="J78" s="17">
        <f>'2011 1-1 estudios agrupados'!K78*100/'2011 1-1 estudios agrupados'!$B$108</f>
        <v>0.017842335589640882</v>
      </c>
      <c r="K78" s="17">
        <f>'2011 1-1 estudios agrupados'!L78*100/'2011 1-1 estudios agrupados'!$B$108</f>
        <v>0</v>
      </c>
    </row>
    <row r="79" spans="1:11" ht="12.75">
      <c r="A79" s="17">
        <v>74</v>
      </c>
      <c r="B79" s="17">
        <f>'2011 1-1 estudios agrupados'!B79*100/'2011 1-1 estudios agrupados'!$B$108</f>
        <v>-0.011186349990617208</v>
      </c>
      <c r="C79" s="17">
        <f>'2011 1-1 estudios agrupados'!C79*100/'2011 1-1 estudios agrupados'!$B$108</f>
        <v>-0.19733923755040836</v>
      </c>
      <c r="D79" s="17">
        <f>'2011 1-1 estudios agrupados'!D79*100/'2011 1-1 estudios agrupados'!$B$108</f>
        <v>-0.09691973869029957</v>
      </c>
      <c r="E79" s="17">
        <f>'2011 1-1 estudios agrupados'!E79*100/'2011 1-1 estudios agrupados'!$B$108</f>
        <v>-0.033387282601554234</v>
      </c>
      <c r="F79" s="17">
        <f>'2011 1-1 estudios agrupados'!F79*100/'2011 1-1 estudios agrupados'!$B$108</f>
        <v>0</v>
      </c>
      <c r="G79" s="17">
        <f>'2011 1-1 estudios agrupados'!H79*100/'2011 1-1 estudios agrupados'!$B$108</f>
        <v>0.03417097122853606</v>
      </c>
      <c r="H79" s="17">
        <f>'2011 1-1 estudios agrupados'!I79*100/'2011 1-1 estudios agrupados'!$B$108</f>
        <v>0.2610434610094511</v>
      </c>
      <c r="I79" s="17">
        <f>'2011 1-1 estudios agrupados'!J79*100/'2011 1-1 estudios agrupados'!$B$108</f>
        <v>0.09664061671356632</v>
      </c>
      <c r="J79" s="17">
        <f>'2011 1-1 estudios agrupados'!K79*100/'2011 1-1 estudios agrupados'!$B$108</f>
        <v>0.018046309341869026</v>
      </c>
      <c r="K79" s="17">
        <f>'2011 1-1 estudios agrupados'!L79*100/'2011 1-1 estudios agrupados'!$B$108</f>
        <v>0</v>
      </c>
    </row>
    <row r="80" spans="1:11" ht="12.75">
      <c r="A80" s="17">
        <v>75</v>
      </c>
      <c r="B80" s="17">
        <f>'2011 1-1 estudios agrupados'!B80*100/'2011 1-1 estudios agrupados'!$B$108</f>
        <v>-0.012528282571065528</v>
      </c>
      <c r="C80" s="17">
        <f>'2011 1-1 estudios agrupados'!C80*100/'2011 1-1 estudios agrupados'!$B$108</f>
        <v>-0.21487024478138522</v>
      </c>
      <c r="D80" s="17">
        <f>'2011 1-1 estudios agrupados'!D80*100/'2011 1-1 estudios agrupados'!$B$108</f>
        <v>-0.10104215557743682</v>
      </c>
      <c r="E80" s="17">
        <f>'2011 1-1 estudios agrupados'!E80*100/'2011 1-1 estudios agrupados'!$B$108</f>
        <v>-0.034654066957497454</v>
      </c>
      <c r="F80" s="17">
        <f>'2011 1-1 estudios agrupados'!F80*100/'2011 1-1 estudios agrupados'!$B$108</f>
        <v>0</v>
      </c>
      <c r="G80" s="17">
        <f>'2011 1-1 estudios agrupados'!H80*100/'2011 1-1 estudios agrupados'!$B$108</f>
        <v>0.042405069542166954</v>
      </c>
      <c r="H80" s="17">
        <f>'2011 1-1 estudios agrupados'!I80*100/'2011 1-1 estudios agrupados'!$B$108</f>
        <v>0.3061109247912275</v>
      </c>
      <c r="I80" s="17">
        <f>'2011 1-1 estudios agrupados'!J80*100/'2011 1-1 estudios agrupados'!$B$108</f>
        <v>0.10779476032225277</v>
      </c>
      <c r="J80" s="17">
        <f>'2011 1-1 estudios agrupados'!K80*100/'2011 1-1 estudios agrupados'!$B$108</f>
        <v>0.021266947534945</v>
      </c>
      <c r="K80" s="17">
        <f>'2011 1-1 estudios agrupados'!L80*100/'2011 1-1 estudios agrupados'!$B$108</f>
        <v>0</v>
      </c>
    </row>
    <row r="81" spans="1:11" ht="12.75">
      <c r="A81" s="17">
        <v>76</v>
      </c>
      <c r="B81" s="17">
        <f>'2011 1-1 estudios agrupados'!B81*100/'2011 1-1 estudios agrupados'!$B$108</f>
        <v>-0.012539018031709115</v>
      </c>
      <c r="C81" s="17">
        <f>'2011 1-1 estudios agrupados'!C81*100/'2011 1-1 estudios agrupados'!$B$108</f>
        <v>-0.20357654018433216</v>
      </c>
      <c r="D81" s="17">
        <f>'2011 1-1 estudios agrupados'!D81*100/'2011 1-1 estudios agrupados'!$B$108</f>
        <v>-0.08742959148136904</v>
      </c>
      <c r="E81" s="17">
        <f>'2011 1-1 estudios agrupados'!E81*100/'2011 1-1 estudios agrupados'!$B$108</f>
        <v>-0.029855316049814257</v>
      </c>
      <c r="F81" s="17">
        <f>'2011 1-1 estudios agrupados'!F81*100/'2011 1-1 estudios agrupados'!$B$108</f>
        <v>0</v>
      </c>
      <c r="G81" s="17">
        <f>'2011 1-1 estudios agrupados'!H81*100/'2011 1-1 estudios agrupados'!$B$108</f>
        <v>0.03675821724364042</v>
      </c>
      <c r="H81" s="17">
        <f>'2011 1-1 estudios agrupados'!I81*100/'2011 1-1 estudios agrupados'!$B$108</f>
        <v>0.28607855523029496</v>
      </c>
      <c r="I81" s="17">
        <f>'2011 1-1 estudios agrupados'!J81*100/'2011 1-1 estudios agrupados'!$B$108</f>
        <v>0.0965762039497048</v>
      </c>
      <c r="J81" s="17">
        <f>'2011 1-1 estudios agrupados'!K81*100/'2011 1-1 estudios agrupados'!$B$108</f>
        <v>0.01759541999483839</v>
      </c>
      <c r="K81" s="17">
        <f>'2011 1-1 estudios agrupados'!L81*100/'2011 1-1 estudios agrupados'!$B$108</f>
        <v>0</v>
      </c>
    </row>
    <row r="82" spans="1:11" ht="12.75">
      <c r="A82" s="17">
        <v>77</v>
      </c>
      <c r="B82" s="17">
        <f>'2011 1-1 estudios agrupados'!B82*100/'2011 1-1 estudios agrupados'!$B$108</f>
        <v>-0.01202371592081696</v>
      </c>
      <c r="C82" s="17">
        <f>'2011 1-1 estudios agrupados'!C82*100/'2011 1-1 estudios agrupados'!$B$108</f>
        <v>-0.19605098227317796</v>
      </c>
      <c r="D82" s="17">
        <f>'2011 1-1 estudios agrupados'!D82*100/'2011 1-1 estudios agrupados'!$B$108</f>
        <v>-0.07904519671872792</v>
      </c>
      <c r="E82" s="17">
        <f>'2011 1-1 estudios agrupados'!E82*100/'2011 1-1 estudios agrupados'!$B$108</f>
        <v>-0.027815578527532806</v>
      </c>
      <c r="F82" s="17">
        <f>'2011 1-1 estudios agrupados'!F82*100/'2011 1-1 estudios agrupados'!$B$108</f>
        <v>0</v>
      </c>
      <c r="G82" s="17">
        <f>'2011 1-1 estudios agrupados'!H82*100/'2011 1-1 estudios agrupados'!$B$108</f>
        <v>0.04102019511914429</v>
      </c>
      <c r="H82" s="17">
        <f>'2011 1-1 estudios agrupados'!I82*100/'2011 1-1 estudios agrupados'!$B$108</f>
        <v>0.28602487792707704</v>
      </c>
      <c r="I82" s="17">
        <f>'2011 1-1 estudios agrupados'!J82*100/'2011 1-1 estudios agrupados'!$B$108</f>
        <v>0.09036037223706817</v>
      </c>
      <c r="J82" s="17">
        <f>'2011 1-1 estudios agrupados'!K82*100/'2011 1-1 estudios agrupados'!$B$108</f>
        <v>0.019173532709445617</v>
      </c>
      <c r="K82" s="17">
        <f>'2011 1-1 estudios agrupados'!L82*100/'2011 1-1 estudios agrupados'!$B$108</f>
        <v>0</v>
      </c>
    </row>
    <row r="83" spans="1:11" ht="12.75">
      <c r="A83" s="17">
        <v>78</v>
      </c>
      <c r="B83" s="17">
        <f>'2011 1-1 estudios agrupados'!B83*100/'2011 1-1 estudios agrupados'!$B$108</f>
        <v>-0.014739787463644363</v>
      </c>
      <c r="C83" s="17">
        <f>'2011 1-1 estudios agrupados'!C83*100/'2011 1-1 estudios agrupados'!$B$108</f>
        <v>-0.20287873524249903</v>
      </c>
      <c r="D83" s="17">
        <f>'2011 1-1 estudios agrupados'!D83*100/'2011 1-1 estudios agrupados'!$B$108</f>
        <v>-0.07769252867763601</v>
      </c>
      <c r="E83" s="17">
        <f>'2011 1-1 estudios agrupados'!E83*100/'2011 1-1 estudios agrupados'!$B$108</f>
        <v>-0.027171450888917613</v>
      </c>
      <c r="F83" s="17">
        <f>'2011 1-1 estudios agrupados'!F83*100/'2011 1-1 estudios agrupados'!$B$108</f>
        <v>0</v>
      </c>
      <c r="G83" s="17">
        <f>'2011 1-1 estudios agrupados'!H83*100/'2011 1-1 estudios agrupados'!$B$108</f>
        <v>0.04443407160380482</v>
      </c>
      <c r="H83" s="17">
        <f>'2011 1-1 estudios agrupados'!I83*100/'2011 1-1 estudios agrupados'!$B$108</f>
        <v>0.28879462677312234</v>
      </c>
      <c r="I83" s="17">
        <f>'2011 1-1 estudios agrupados'!J83*100/'2011 1-1 estudios agrupados'!$B$108</f>
        <v>0.08144993990289132</v>
      </c>
      <c r="J83" s="17">
        <f>'2011 1-1 estudios agrupados'!K83*100/'2011 1-1 estudios agrupados'!$B$108</f>
        <v>0.01738071078196666</v>
      </c>
      <c r="K83" s="17">
        <f>'2011 1-1 estudios agrupados'!L83*100/'2011 1-1 estudios agrupados'!$B$108</f>
        <v>0</v>
      </c>
    </row>
    <row r="84" spans="1:11" ht="12.75">
      <c r="A84" s="17">
        <v>79</v>
      </c>
      <c r="B84" s="17">
        <f>'2011 1-1 estudios agrupados'!B84*100/'2011 1-1 estudios agrupados'!$B$108</f>
        <v>-0.013709183241860051</v>
      </c>
      <c r="C84" s="17">
        <f>'2011 1-1 estudios agrupados'!C84*100/'2011 1-1 estudios agrupados'!$B$108</f>
        <v>-0.19344226533678643</v>
      </c>
      <c r="D84" s="17">
        <f>'2011 1-1 estudios agrupados'!D84*100/'2011 1-1 estudios agrupados'!$B$108</f>
        <v>-0.06920077930855904</v>
      </c>
      <c r="E84" s="17">
        <f>'2011 1-1 estudios agrupados'!E84*100/'2011 1-1 estudios agrupados'!$B$108</f>
        <v>-0.023864929010692947</v>
      </c>
      <c r="F84" s="17">
        <f>'2011 1-1 estudios agrupados'!F84*100/'2011 1-1 estudios agrupados'!$B$108</f>
        <v>0</v>
      </c>
      <c r="G84" s="17">
        <f>'2011 1-1 estudios agrupados'!H84*100/'2011 1-1 estudios agrupados'!$B$108</f>
        <v>0.04273786882211814</v>
      </c>
      <c r="H84" s="17">
        <f>'2011 1-1 estudios agrupados'!I84*100/'2011 1-1 estudios agrupados'!$B$108</f>
        <v>0.28062494122335296</v>
      </c>
      <c r="I84" s="17">
        <f>'2011 1-1 estudios agrupados'!J84*100/'2011 1-1 estudios agrupados'!$B$108</f>
        <v>0.07749929038605145</v>
      </c>
      <c r="J84" s="17">
        <f>'2011 1-1 estudios agrupados'!K84*100/'2011 1-1 estudios agrupados'!$B$108</f>
        <v>0.014256691734682967</v>
      </c>
      <c r="K84" s="17">
        <f>'2011 1-1 estudios agrupados'!L84*100/'2011 1-1 estudios agrupados'!$B$108</f>
        <v>0</v>
      </c>
    </row>
    <row r="85" spans="1:11" ht="12.75">
      <c r="A85" s="17">
        <v>80</v>
      </c>
      <c r="B85" s="17">
        <f>'2011 1-1 estudios agrupados'!B85*100/'2011 1-1 estudios agrupados'!$B$108</f>
        <v>-0.013097261985175617</v>
      </c>
      <c r="C85" s="17">
        <f>'2011 1-1 estudios agrupados'!C85*100/'2011 1-1 estudios agrupados'!$B$108</f>
        <v>-0.17369975321323072</v>
      </c>
      <c r="D85" s="17">
        <f>'2011 1-1 estudios agrupados'!D85*100/'2011 1-1 estudios agrupados'!$B$108</f>
        <v>-0.06015078598601556</v>
      </c>
      <c r="E85" s="17">
        <f>'2011 1-1 estudios agrupados'!E85*100/'2011 1-1 estudios agrupados'!$B$108</f>
        <v>-0.020086046864150477</v>
      </c>
      <c r="F85" s="17">
        <f>'2011 1-1 estudios agrupados'!F85*100/'2011 1-1 estudios agrupados'!$B$108</f>
        <v>0</v>
      </c>
      <c r="G85" s="17">
        <f>'2011 1-1 estudios agrupados'!H85*100/'2011 1-1 estudios agrupados'!$B$108</f>
        <v>0.04066592491790593</v>
      </c>
      <c r="H85" s="17">
        <f>'2011 1-1 estudios agrupados'!I85*100/'2011 1-1 estudios agrupados'!$B$108</f>
        <v>0.2625142191176224</v>
      </c>
      <c r="I85" s="17">
        <f>'2011 1-1 estudios agrupados'!J85*100/'2011 1-1 estudios agrupados'!$B$108</f>
        <v>0.0681164977835568</v>
      </c>
      <c r="J85" s="17">
        <f>'2011 1-1 estudios agrupados'!K85*100/'2011 1-1 estudios agrupados'!$B$108</f>
        <v>0.014428459104980352</v>
      </c>
      <c r="K85" s="17">
        <f>'2011 1-1 estudios agrupados'!L85*100/'2011 1-1 estudios agrupados'!$B$108</f>
        <v>0</v>
      </c>
    </row>
    <row r="86" spans="1:11" ht="12.75">
      <c r="A86" s="17">
        <v>81</v>
      </c>
      <c r="B86" s="17">
        <f>'2011 1-1 estudios agrupados'!B86*100/'2011 1-1 estudios agrupados'!$B$108</f>
        <v>-0.011594297495073498</v>
      </c>
      <c r="C86" s="17">
        <f>'2011 1-1 estudios agrupados'!C86*100/'2011 1-1 estudios agrupados'!$B$108</f>
        <v>-0.16177265643820604</v>
      </c>
      <c r="D86" s="17">
        <f>'2011 1-1 estudios agrupados'!D86*100/'2011 1-1 estudios agrupados'!$B$108</f>
        <v>-0.052657434456792135</v>
      </c>
      <c r="E86" s="17">
        <f>'2011 1-1 estudios agrupados'!E86*100/'2011 1-1 estudios agrupados'!$B$108</f>
        <v>-0.01684393774978733</v>
      </c>
      <c r="F86" s="17">
        <f>'2011 1-1 estudios agrupados'!F86*100/'2011 1-1 estudios agrupados'!$B$108</f>
        <v>0</v>
      </c>
      <c r="G86" s="17">
        <f>'2011 1-1 estudios agrupados'!H86*100/'2011 1-1 estudios agrupados'!$B$108</f>
        <v>0.037831763307999075</v>
      </c>
      <c r="H86" s="17">
        <f>'2011 1-1 estudios agrupados'!I86*100/'2011 1-1 estudios agrupados'!$B$108</f>
        <v>0.25855283414013897</v>
      </c>
      <c r="I86" s="17">
        <f>'2011 1-1 estudios agrupados'!J86*100/'2011 1-1 estudios agrupados'!$B$108</f>
        <v>0.06310303766300186</v>
      </c>
      <c r="J86" s="17">
        <f>'2011 1-1 estudios agrupados'!K86*100/'2011 1-1 estudios agrupados'!$B$108</f>
        <v>0.011916361314381094</v>
      </c>
      <c r="K86" s="17">
        <f>'2011 1-1 estudios agrupados'!L86*100/'2011 1-1 estudios agrupados'!$B$108</f>
        <v>0</v>
      </c>
    </row>
    <row r="87" spans="1:11" ht="12.75">
      <c r="A87" s="17">
        <v>82</v>
      </c>
      <c r="B87" s="17">
        <f>'2011 1-1 estudios agrupados'!B87*100/'2011 1-1 estudios agrupados'!$B$108</f>
        <v>-0.009973242937891924</v>
      </c>
      <c r="C87" s="17">
        <f>'2011 1-1 estudios agrupados'!C87*100/'2011 1-1 estudios agrupados'!$B$108</f>
        <v>-0.1451004860587161</v>
      </c>
      <c r="D87" s="17">
        <f>'2011 1-1 estudios agrupados'!D87*100/'2011 1-1 estudios agrupados'!$B$108</f>
        <v>-0.04375773758325886</v>
      </c>
      <c r="E87" s="17">
        <f>'2011 1-1 estudios agrupados'!E87*100/'2011 1-1 estudios agrupados'!$B$108</f>
        <v>-0.01656481577305408</v>
      </c>
      <c r="F87" s="17">
        <f>'2011 1-1 estudios agrupados'!F87*100/'2011 1-1 estudios agrupados'!$B$108</f>
        <v>0</v>
      </c>
      <c r="G87" s="17">
        <f>'2011 1-1 estudios agrupados'!H87*100/'2011 1-1 estudios agrupados'!$B$108</f>
        <v>0.03229226561590841</v>
      </c>
      <c r="H87" s="17">
        <f>'2011 1-1 estudios agrupados'!I87*100/'2011 1-1 estudios agrupados'!$B$108</f>
        <v>0.23225095556335187</v>
      </c>
      <c r="I87" s="17">
        <f>'2011 1-1 estudios agrupados'!J87*100/'2011 1-1 estudios agrupados'!$B$108</f>
        <v>0.05477232020357869</v>
      </c>
      <c r="J87" s="17">
        <f>'2011 1-1 estudios agrupados'!K87*100/'2011 1-1 estudios agrupados'!$B$108</f>
        <v>0.010316777678486695</v>
      </c>
      <c r="K87" s="17">
        <f>'2011 1-1 estudios agrupados'!L87*100/'2011 1-1 estudios agrupados'!$B$108</f>
        <v>0</v>
      </c>
    </row>
    <row r="88" spans="1:11" ht="12.75">
      <c r="A88" s="17">
        <v>83</v>
      </c>
      <c r="B88" s="17">
        <f>'2011 1-1 estudios agrupados'!B88*100/'2011 1-1 estudios agrupados'!$B$108</f>
        <v>-0.010488545048784081</v>
      </c>
      <c r="C88" s="17">
        <f>'2011 1-1 estudios agrupados'!C88*100/'2011 1-1 estudios agrupados'!$B$108</f>
        <v>-0.12899729509333624</v>
      </c>
      <c r="D88" s="17">
        <f>'2011 1-1 estudios agrupados'!D88*100/'2011 1-1 estudios agrupados'!$B$108</f>
        <v>-0.03966752707805238</v>
      </c>
      <c r="E88" s="17">
        <f>'2011 1-1 estudios agrupados'!E88*100/'2011 1-1 estudios agrupados'!$B$108</f>
        <v>-0.015673772539636394</v>
      </c>
      <c r="F88" s="17">
        <f>'2011 1-1 estudios agrupados'!F88*100/'2011 1-1 estudios agrupados'!$B$108</f>
        <v>0</v>
      </c>
      <c r="G88" s="17">
        <f>'2011 1-1 estudios agrupados'!H88*100/'2011 1-1 estudios agrupados'!$B$108</f>
        <v>0.028642208997088973</v>
      </c>
      <c r="H88" s="17">
        <f>'2011 1-1 estudios agrupados'!I88*100/'2011 1-1 estudios agrupados'!$B$108</f>
        <v>0.20837529109201536</v>
      </c>
      <c r="I88" s="17">
        <f>'2011 1-1 estudios agrupados'!J88*100/'2011 1-1 estudios agrupados'!$B$108</f>
        <v>0.04838472112064468</v>
      </c>
      <c r="J88" s="17">
        <f>'2011 1-1 estudios agrupados'!K88*100/'2011 1-1 estudios agrupados'!$B$108</f>
        <v>0.010370454981704628</v>
      </c>
      <c r="K88" s="17">
        <f>'2011 1-1 estudios agrupados'!L88*100/'2011 1-1 estudios agrupados'!$B$108</f>
        <v>0</v>
      </c>
    </row>
    <row r="89" spans="1:11" ht="12.75">
      <c r="A89" s="17">
        <v>84</v>
      </c>
      <c r="B89" s="17">
        <f>'2011 1-1 estudios agrupados'!B89*100/'2011 1-1 estudios agrupados'!$B$108</f>
        <v>-0.00867425220001795</v>
      </c>
      <c r="C89" s="17">
        <f>'2011 1-1 estudios agrupados'!C89*100/'2011 1-1 estudios agrupados'!$B$108</f>
        <v>-0.11322690340790757</v>
      </c>
      <c r="D89" s="17">
        <f>'2011 1-1 estudios agrupados'!D89*100/'2011 1-1 estudios agrupados'!$B$108</f>
        <v>-0.03121871955154975</v>
      </c>
      <c r="E89" s="17">
        <f>'2011 1-1 estudios agrupados'!E89*100/'2011 1-1 estudios agrupados'!$B$108</f>
        <v>-0.013676976859929291</v>
      </c>
      <c r="F89" s="17">
        <f>'2011 1-1 estudios agrupados'!F89*100/'2011 1-1 estudios agrupados'!$B$108</f>
        <v>0</v>
      </c>
      <c r="G89" s="17">
        <f>'2011 1-1 estudios agrupados'!H89*100/'2011 1-1 estudios agrupados'!$B$108</f>
        <v>0.026226730352281995</v>
      </c>
      <c r="H89" s="17">
        <f>'2011 1-1 estudios agrupados'!I89*100/'2011 1-1 estudios agrupados'!$B$108</f>
        <v>0.19349594264000436</v>
      </c>
      <c r="I89" s="17">
        <f>'2011 1-1 estudios agrupados'!J89*100/'2011 1-1 estudios agrupados'!$B$108</f>
        <v>0.04186829650998763</v>
      </c>
      <c r="J89" s="17">
        <f>'2011 1-1 estudios agrupados'!K89*100/'2011 1-1 estudios agrupados'!$B$108</f>
        <v>0.008921167794820441</v>
      </c>
      <c r="K89" s="17">
        <f>'2011 1-1 estudios agrupados'!L89*100/'2011 1-1 estudios agrupados'!$B$108</f>
        <v>0</v>
      </c>
    </row>
    <row r="90" spans="1:11" ht="12.75">
      <c r="A90" s="17">
        <v>85</v>
      </c>
      <c r="B90" s="17">
        <f>'2011 1-1 estudios agrupados'!B90*100/'2011 1-1 estudios agrupados'!$B$108</f>
        <v>-0.006022593421052066</v>
      </c>
      <c r="C90" s="17">
        <f>'2011 1-1 estudios agrupados'!C90*100/'2011 1-1 estudios agrupados'!$B$108</f>
        <v>-0.0981650521249556</v>
      </c>
      <c r="D90" s="17">
        <f>'2011 1-1 estudios agrupados'!D90*100/'2011 1-1 estudios agrupados'!$B$108</f>
        <v>-0.028985743737683742</v>
      </c>
      <c r="E90" s="17">
        <f>'2011 1-1 estudios agrupados'!E90*100/'2011 1-1 estudios agrupados'!$B$108</f>
        <v>-0.01079987340744809</v>
      </c>
      <c r="F90" s="17">
        <f>'2011 1-1 estudios agrupados'!F90*100/'2011 1-1 estudios agrupados'!$B$108</f>
        <v>0</v>
      </c>
      <c r="G90" s="17">
        <f>'2011 1-1 estudios agrupados'!H90*100/'2011 1-1 estudios agrupados'!$B$108</f>
        <v>0.022630351036680492</v>
      </c>
      <c r="H90" s="17">
        <f>'2011 1-1 estudios agrupados'!I90*100/'2011 1-1 estudios agrupados'!$B$108</f>
        <v>0.17657685666571193</v>
      </c>
      <c r="I90" s="17">
        <f>'2011 1-1 estudios agrupados'!J90*100/'2011 1-1 estudios agrupados'!$B$108</f>
        <v>0.03638247612111489</v>
      </c>
      <c r="J90" s="17">
        <f>'2011 1-1 estudios agrupados'!K90*100/'2011 1-1 estudios agrupados'!$B$108</f>
        <v>0.00829851107749242</v>
      </c>
      <c r="K90" s="17">
        <f>'2011 1-1 estudios agrupados'!L90*100/'2011 1-1 estudios agrupados'!$B$108</f>
        <v>0</v>
      </c>
    </row>
    <row r="91" spans="1:11" ht="12.75">
      <c r="A91" s="17">
        <v>86</v>
      </c>
      <c r="B91" s="17">
        <f>'2011 1-1 estudios agrupados'!B91*100/'2011 1-1 estudios agrupados'!$B$108</f>
        <v>-0.0051959629514959004</v>
      </c>
      <c r="C91" s="17">
        <f>'2011 1-1 estudios agrupados'!C91*100/'2011 1-1 estudios agrupados'!$B$108</f>
        <v>-0.08413380506378797</v>
      </c>
      <c r="D91" s="17">
        <f>'2011 1-1 estudios agrupados'!D91*100/'2011 1-1 estudios agrupados'!$B$108</f>
        <v>-0.02360727795524687</v>
      </c>
      <c r="E91" s="17">
        <f>'2011 1-1 estudios agrupados'!E91*100/'2011 1-1 estudios agrupados'!$B$108</f>
        <v>-0.009221760692840865</v>
      </c>
      <c r="F91" s="17">
        <f>'2011 1-1 estudios agrupados'!F91*100/'2011 1-1 estudios agrupados'!$B$108</f>
        <v>0</v>
      </c>
      <c r="G91" s="17">
        <f>'2011 1-1 estudios agrupados'!H91*100/'2011 1-1 estudios agrupados'!$B$108</f>
        <v>0.020547671671824697</v>
      </c>
      <c r="H91" s="17">
        <f>'2011 1-1 estudios agrupados'!I91*100/'2011 1-1 estudios agrupados'!$B$108</f>
        <v>0.15451548504314153</v>
      </c>
      <c r="I91" s="17">
        <f>'2011 1-1 estudios agrupados'!J91*100/'2011 1-1 estudios agrupados'!$B$108</f>
        <v>0.034138764846605295</v>
      </c>
      <c r="J91" s="17">
        <f>'2011 1-1 estudios agrupados'!K91*100/'2011 1-1 estudios agrupados'!$B$108</f>
        <v>0.0076114415963028795</v>
      </c>
      <c r="K91" s="17">
        <f>'2011 1-1 estudios agrupados'!L91*100/'2011 1-1 estudios agrupados'!$B$108</f>
        <v>0</v>
      </c>
    </row>
    <row r="92" spans="1:11" ht="12.75">
      <c r="A92" s="17">
        <v>87</v>
      </c>
      <c r="B92" s="17">
        <f>'2011 1-1 estudios agrupados'!B92*100/'2011 1-1 estudios agrupados'!$B$108</f>
        <v>-0.0047772799863960245</v>
      </c>
      <c r="C92" s="17">
        <f>'2011 1-1 estudios agrupados'!C92*100/'2011 1-1 estudios agrupados'!$B$108</f>
        <v>-0.072110089142971</v>
      </c>
      <c r="D92" s="17">
        <f>'2011 1-1 estudios agrupados'!D92*100/'2011 1-1 estudios agrupados'!$B$108</f>
        <v>-0.0211059156252912</v>
      </c>
      <c r="E92" s="17">
        <f>'2011 1-1 estudios agrupados'!E92*100/'2011 1-1 estudios agrupados'!$B$108</f>
        <v>-0.00713908132798507</v>
      </c>
      <c r="F92" s="17">
        <f>'2011 1-1 estudios agrupados'!F92*100/'2011 1-1 estudios agrupados'!$B$108</f>
        <v>0</v>
      </c>
      <c r="G92" s="17">
        <f>'2011 1-1 estudios agrupados'!H92*100/'2011 1-1 estudios agrupados'!$B$108</f>
        <v>0.018422050464394556</v>
      </c>
      <c r="H92" s="17">
        <f>'2011 1-1 estudios agrupados'!I92*100/'2011 1-1 estudios agrupados'!$B$108</f>
        <v>0.13816537848295918</v>
      </c>
      <c r="I92" s="17">
        <f>'2011 1-1 estudios agrupados'!J92*100/'2011 1-1 estudios agrupados'!$B$108</f>
        <v>0.029071627422832435</v>
      </c>
      <c r="J92" s="17">
        <f>'2011 1-1 estudios agrupados'!K92*100/'2011 1-1 estudios agrupados'!$B$108</f>
        <v>0.006065535263626413</v>
      </c>
      <c r="K92" s="17">
        <f>'2011 1-1 estudios agrupados'!L92*100/'2011 1-1 estudios agrupados'!$B$108</f>
        <v>0</v>
      </c>
    </row>
    <row r="93" spans="1:11" ht="12.75">
      <c r="A93" s="17">
        <v>88</v>
      </c>
      <c r="B93" s="17">
        <f>'2011 1-1 estudios agrupados'!B93*100/'2011 1-1 estudios agrupados'!$B$108</f>
        <v>-0.0037896176071860596</v>
      </c>
      <c r="C93" s="17">
        <f>'2011 1-1 estudios agrupados'!C93*100/'2011 1-1 estudios agrupados'!$B$108</f>
        <v>-0.057477656285762506</v>
      </c>
      <c r="D93" s="17">
        <f>'2011 1-1 estudios agrupados'!D93*100/'2011 1-1 estudios agrupados'!$B$108</f>
        <v>-0.015824068988646606</v>
      </c>
      <c r="E93" s="17">
        <f>'2011 1-1 estudios agrupados'!E93*100/'2011 1-1 estudios agrupados'!$B$108</f>
        <v>-0.0065486309925878085</v>
      </c>
      <c r="F93" s="17">
        <f>'2011 1-1 estudios agrupados'!F93*100/'2011 1-1 estudios agrupados'!$B$108</f>
        <v>0</v>
      </c>
      <c r="G93" s="17">
        <f>'2011 1-1 estudios agrupados'!H93*100/'2011 1-1 estudios agrupados'!$B$108</f>
        <v>0.016232016493102897</v>
      </c>
      <c r="H93" s="17">
        <f>'2011 1-1 estudios agrupados'!I93*100/'2011 1-1 estudios agrupados'!$B$108</f>
        <v>0.11956082518762365</v>
      </c>
      <c r="I93" s="17">
        <f>'2011 1-1 estudios agrupados'!J93*100/'2011 1-1 estudios agrupados'!$B$108</f>
        <v>0.026913799833471534</v>
      </c>
      <c r="J93" s="17">
        <f>'2011 1-1 estudios agrupados'!K93*100/'2011 1-1 estudios agrupados'!$B$108</f>
        <v>0.004734338143821678</v>
      </c>
      <c r="K93" s="17">
        <f>'2011 1-1 estudios agrupados'!L93*100/'2011 1-1 estudios agrupados'!$B$108</f>
        <v>0</v>
      </c>
    </row>
    <row r="94" spans="1:11" ht="12.75">
      <c r="A94" s="17">
        <v>89</v>
      </c>
      <c r="B94" s="17">
        <f>'2011 1-1 estudios agrupados'!B94*100/'2011 1-1 estudios agrupados'!$B$108</f>
        <v>-0.0039291785955526855</v>
      </c>
      <c r="C94" s="17">
        <f>'2011 1-1 estudios agrupados'!C94*100/'2011 1-1 estudios agrupados'!$B$108</f>
        <v>-0.04675293110281952</v>
      </c>
      <c r="D94" s="17">
        <f>'2011 1-1 estudios agrupados'!D94*100/'2011 1-1 estudios agrupados'!$B$108</f>
        <v>-0.014739787463644363</v>
      </c>
      <c r="E94" s="17">
        <f>'2011 1-1 estudios agrupados'!E94*100/'2011 1-1 estudios agrupados'!$B$108</f>
        <v>-0.004605512616098639</v>
      </c>
      <c r="F94" s="17">
        <f>'2011 1-1 estudios agrupados'!F94*100/'2011 1-1 estudios agrupados'!$B$108</f>
        <v>0</v>
      </c>
      <c r="G94" s="17">
        <f>'2011 1-1 estudios agrupados'!H94*100/'2011 1-1 estudios agrupados'!$B$108</f>
        <v>0.014192278970821447</v>
      </c>
      <c r="H94" s="17">
        <f>'2011 1-1 estudios agrupados'!I94*100/'2011 1-1 estudios agrupados'!$B$108</f>
        <v>0.10238408815788513</v>
      </c>
      <c r="I94" s="17">
        <f>'2011 1-1 estudios agrupados'!J94*100/'2011 1-1 estudios agrupados'!$B$108</f>
        <v>0.02194328155549095</v>
      </c>
      <c r="J94" s="17">
        <f>'2011 1-1 estudios agrupados'!K94*100/'2011 1-1 estudios agrupados'!$B$108</f>
        <v>0.0040687395839193105</v>
      </c>
      <c r="K94" s="17">
        <f>'2011 1-1 estudios agrupados'!L94*100/'2011 1-1 estudios agrupados'!$B$108</f>
        <v>0</v>
      </c>
    </row>
    <row r="95" spans="1:11" ht="12.75">
      <c r="A95" s="17">
        <v>90</v>
      </c>
      <c r="B95" s="17">
        <f>'2011 1-1 estudios agrupados'!B95*100/'2011 1-1 estudios agrupados'!$B$108</f>
        <v>-0.0024584204873813248</v>
      </c>
      <c r="C95" s="17">
        <f>'2011 1-1 estudios agrupados'!C95*100/'2011 1-1 estudios agrupados'!$B$108</f>
        <v>-0.03662939171591738</v>
      </c>
      <c r="D95" s="17">
        <f>'2011 1-1 estudios agrupados'!D95*100/'2011 1-1 estudios agrupados'!$B$108</f>
        <v>-0.010907228013883956</v>
      </c>
      <c r="E95" s="17">
        <f>'2011 1-1 estudios agrupados'!E95*100/'2011 1-1 estudios agrupados'!$B$108</f>
        <v>-0.004058004123275724</v>
      </c>
      <c r="F95" s="17">
        <f>'2011 1-1 estudios agrupados'!F95*100/'2011 1-1 estudios agrupados'!$B$108</f>
        <v>0</v>
      </c>
      <c r="G95" s="17">
        <f>'2011 1-1 estudios agrupados'!H95*100/'2011 1-1 estudios agrupados'!$B$108</f>
        <v>0.010821344328735265</v>
      </c>
      <c r="H95" s="17">
        <f>'2011 1-1 estudios agrupados'!I95*100/'2011 1-1 estudios agrupados'!$B$108</f>
        <v>0.07831518539496404</v>
      </c>
      <c r="I95" s="17">
        <f>'2011 1-1 estudios agrupados'!J95*100/'2011 1-1 estudios agrupados'!$B$108</f>
        <v>0.018261018554740757</v>
      </c>
      <c r="J95" s="17">
        <f>'2011 1-1 estudios agrupados'!K95*100/'2011 1-1 estudios agrupados'!$B$108</f>
        <v>0.003682263000750194</v>
      </c>
      <c r="K95" s="17">
        <f>'2011 1-1 estudios agrupados'!L95*100/'2011 1-1 estudios agrupados'!$B$108</f>
        <v>0</v>
      </c>
    </row>
    <row r="96" spans="1:11" ht="12.75">
      <c r="A96" s="17">
        <v>91</v>
      </c>
      <c r="B96" s="17">
        <f>'2011 1-1 estudios agrupados'!B96*100/'2011 1-1 estudios agrupados'!$B$108</f>
        <v>-0.001975324758419929</v>
      </c>
      <c r="C96" s="17">
        <f>'2011 1-1 estudios agrupados'!C96*100/'2011 1-1 estudios agrupados'!$B$108</f>
        <v>-0.026194523970351234</v>
      </c>
      <c r="D96" s="17">
        <f>'2011 1-1 estudios agrupados'!D96*100/'2011 1-1 estudios agrupados'!$B$108</f>
        <v>-0.008620574896800017</v>
      </c>
      <c r="E96" s="17">
        <f>'2011 1-1 estudios agrupados'!E96*100/'2011 1-1 estudios agrupados'!$B$108</f>
        <v>-0.002351065880945459</v>
      </c>
      <c r="F96" s="17">
        <f>'2011 1-1 estudios agrupados'!F96*100/'2011 1-1 estudios agrupados'!$B$108</f>
        <v>0</v>
      </c>
      <c r="G96" s="17">
        <f>'2011 1-1 estudios agrupados'!H96*100/'2011 1-1 estudios agrupados'!$B$108</f>
        <v>0.010155745768832897</v>
      </c>
      <c r="H96" s="17">
        <f>'2011 1-1 estudios agrupados'!I96*100/'2011 1-1 estudios agrupados'!$B$108</f>
        <v>0.06436982201894509</v>
      </c>
      <c r="I96" s="17">
        <f>'2011 1-1 estudios agrupados'!J96*100/'2011 1-1 estudios agrupados'!$B$108</f>
        <v>0.014471400947554698</v>
      </c>
      <c r="J96" s="17">
        <f>'2011 1-1 estudios agrupados'!K96*100/'2011 1-1 estudios agrupados'!$B$108</f>
        <v>0.0029200452950555473</v>
      </c>
      <c r="K96" s="17">
        <f>'2011 1-1 estudios agrupados'!L96*100/'2011 1-1 estudios agrupados'!$B$108</f>
        <v>0</v>
      </c>
    </row>
    <row r="97" spans="1:11" ht="12.75">
      <c r="A97" s="17">
        <v>92</v>
      </c>
      <c r="B97" s="17">
        <f>'2011 1-1 estudios agrupados'!B97*100/'2011 1-1 estudios agrupados'!$B$108</f>
        <v>-0.0010842815250022438</v>
      </c>
      <c r="C97" s="17">
        <f>'2011 1-1 estudios agrupados'!C97*100/'2011 1-1 estudios agrupados'!$B$108</f>
        <v>-0.01813219302701772</v>
      </c>
      <c r="D97" s="17">
        <f>'2011 1-1 estudios agrupados'!D97*100/'2011 1-1 estudios agrupados'!$B$108</f>
        <v>-0.005807884208180335</v>
      </c>
      <c r="E97" s="17">
        <f>'2011 1-1 estudios agrupados'!E97*100/'2011 1-1 estudios agrupados'!$B$108</f>
        <v>-0.0021148857467865544</v>
      </c>
      <c r="F97" s="17">
        <f>'2011 1-1 estudios agrupados'!F97*100/'2011 1-1 estudios agrupados'!$B$108</f>
        <v>0</v>
      </c>
      <c r="G97" s="17">
        <f>'2011 1-1 estudios agrupados'!H97*100/'2011 1-1 estudios agrupados'!$B$108</f>
        <v>0.006205096251993039</v>
      </c>
      <c r="H97" s="17">
        <f>'2011 1-1 estudios agrupados'!I97*100/'2011 1-1 estudios agrupados'!$B$108</f>
        <v>0.04632351267707605</v>
      </c>
      <c r="I97" s="17">
        <f>'2011 1-1 estudios agrupados'!J97*100/'2011 1-1 estudios agrupados'!$B$108</f>
        <v>0.010338248599773869</v>
      </c>
      <c r="J97" s="17">
        <f>'2011 1-1 estudios agrupados'!K97*100/'2011 1-1 estudios agrupados'!$B$108</f>
        <v>0.002007531140350689</v>
      </c>
      <c r="K97" s="17">
        <f>'2011 1-1 estudios agrupados'!L97*100/'2011 1-1 estudios agrupados'!$B$108</f>
        <v>0</v>
      </c>
    </row>
    <row r="98" spans="1:11" ht="12.75">
      <c r="A98" s="17">
        <v>93</v>
      </c>
      <c r="B98" s="17">
        <f>'2011 1-1 estudios agrupados'!B98*100/'2011 1-1 estudios agrupados'!$B$108</f>
        <v>-0.0009554559972792049</v>
      </c>
      <c r="C98" s="17">
        <f>'2011 1-1 estudios agrupados'!C98*100/'2011 1-1 estudios agrupados'!$B$108</f>
        <v>-0.013022113760670511</v>
      </c>
      <c r="D98" s="17">
        <f>'2011 1-1 estudios agrupados'!D98*100/'2011 1-1 estudios agrupados'!$B$108</f>
        <v>-0.004680660840603745</v>
      </c>
      <c r="E98" s="17">
        <f>'2011 1-1 estudios agrupados'!E98*100/'2011 1-1 estudios agrupados'!$B$108</f>
        <v>-0.0014170808049534275</v>
      </c>
      <c r="F98" s="17">
        <f>'2011 1-1 estudios agrupados'!F98*100/'2011 1-1 estudios agrupados'!$B$108</f>
        <v>0</v>
      </c>
      <c r="G98" s="17">
        <f>'2011 1-1 estudios agrupados'!H98*100/'2011 1-1 estudios agrupados'!$B$108</f>
        <v>0.005947445196546961</v>
      </c>
      <c r="H98" s="17">
        <f>'2011 1-1 estudios agrupados'!I98*100/'2011 1-1 estudios agrupados'!$B$108</f>
        <v>0.035963793156015014</v>
      </c>
      <c r="I98" s="17">
        <f>'2011 1-1 estudios agrupados'!J98*100/'2011 1-1 estudios agrupados'!$B$108</f>
        <v>0.007289377776995282</v>
      </c>
      <c r="J98" s="17">
        <f>'2011 1-1 estudios agrupados'!K98*100/'2011 1-1 estudios agrupados'!$B$108</f>
        <v>0.0018572346913404768</v>
      </c>
      <c r="K98" s="17">
        <f>'2011 1-1 estudios agrupados'!L98*100/'2011 1-1 estudios agrupados'!$B$108</f>
        <v>0</v>
      </c>
    </row>
    <row r="99" spans="1:11" ht="12.75">
      <c r="A99" s="17">
        <v>94</v>
      </c>
      <c r="B99" s="17">
        <f>'2011 1-1 estudios agrupados'!B99*100/'2011 1-1 estudios agrupados'!$B$108</f>
        <v>-0.0004723602683178091</v>
      </c>
      <c r="C99" s="17">
        <f>'2011 1-1 estudios agrupados'!C99*100/'2011 1-1 estudios agrupados'!$B$108</f>
        <v>-0.009618972736653568</v>
      </c>
      <c r="D99" s="17">
        <f>'2011 1-1 estudios agrupados'!D99*100/'2011 1-1 estudios agrupados'!$B$108</f>
        <v>-0.0036178502368886746</v>
      </c>
      <c r="E99" s="17">
        <f>'2011 1-1 estudios agrupados'!E99*100/'2011 1-1 estudios agrupados'!$B$108</f>
        <v>-0.00150296449010212</v>
      </c>
      <c r="F99" s="17">
        <f>'2011 1-1 estudios agrupados'!F99*100/'2011 1-1 estudios agrupados'!$B$108</f>
        <v>0</v>
      </c>
      <c r="G99" s="17">
        <f>'2011 1-1 estudios agrupados'!H99*100/'2011 1-1 estudios agrupados'!$B$108</f>
        <v>0.004390803403226908</v>
      </c>
      <c r="H99" s="17">
        <f>'2011 1-1 estudios agrupados'!I99*100/'2011 1-1 estudios agrupados'!$B$108</f>
        <v>0.028030287740404537</v>
      </c>
      <c r="I99" s="17">
        <f>'2011 1-1 estudios agrupados'!J99*100/'2011 1-1 estudios agrupados'!$B$108</f>
        <v>0.005453614006941978</v>
      </c>
      <c r="J99" s="17">
        <f>'2011 1-1 estudios agrupados'!K99*100/'2011 1-1 estudios agrupados'!$B$108</f>
        <v>0.0017928219274789573</v>
      </c>
      <c r="K99" s="17">
        <f>'2011 1-1 estudios agrupados'!L99*100/'2011 1-1 estudios agrupados'!$B$108</f>
        <v>0</v>
      </c>
    </row>
    <row r="100" spans="1:11" ht="12.75">
      <c r="A100" s="17">
        <v>95</v>
      </c>
      <c r="B100" s="17">
        <f>'2011 1-1 estudios agrupados'!B100*100/'2011 1-1 estudios agrupados'!$B$108</f>
        <v>-0.0010950169856458302</v>
      </c>
      <c r="C100" s="17">
        <f>'2011 1-1 estudios agrupados'!C100*100/'2011 1-1 estudios agrupados'!$B$108</f>
        <v>-0.007482616068579841</v>
      </c>
      <c r="D100" s="17">
        <f>'2011 1-1 estudios agrupados'!D100*100/'2011 1-1 estudios agrupados'!$B$108</f>
        <v>-0.0026731297002530563</v>
      </c>
      <c r="E100" s="17">
        <f>'2011 1-1 estudios agrupados'!E100*100/'2011 1-1 estudios agrupados'!$B$108</f>
        <v>-0.001202371592081696</v>
      </c>
      <c r="F100" s="17">
        <f>'2011 1-1 estudios agrupados'!F100*100/'2011 1-1 estudios agrupados'!$B$108</f>
        <v>0</v>
      </c>
      <c r="G100" s="17">
        <f>'2011 1-1 estudios agrupados'!H100*100/'2011 1-1 estudios agrupados'!$B$108</f>
        <v>0.003950649516839858</v>
      </c>
      <c r="H100" s="17">
        <f>'2011 1-1 estudios agrupados'!I100*100/'2011 1-1 estudios agrupados'!$B$108</f>
        <v>0.01988207311192233</v>
      </c>
      <c r="I100" s="17">
        <f>'2011 1-1 estudios agrupados'!J100*100/'2011 1-1 estudios agrupados'!$B$108</f>
        <v>0.004745073604465264</v>
      </c>
      <c r="J100" s="17">
        <f>'2011 1-1 estudios agrupados'!K100*100/'2011 1-1 estudios agrupados'!$B$108</f>
        <v>0.0014170808049534275</v>
      </c>
      <c r="K100" s="17">
        <f>'2011 1-1 estudios agrupados'!L100*100/'2011 1-1 estudios agrupados'!$B$108</f>
        <v>0</v>
      </c>
    </row>
    <row r="101" spans="1:11" ht="12.75">
      <c r="A101" s="17">
        <v>96</v>
      </c>
      <c r="B101" s="17">
        <f>'2011 1-1 estudios agrupados'!B101*100/'2011 1-1 estudios agrupados'!$B$108</f>
        <v>-0.00023618013415890456</v>
      </c>
      <c r="C101" s="17">
        <f>'2011 1-1 estudios agrupados'!C101*100/'2011 1-1 estudios agrupados'!$B$108</f>
        <v>-0.004745073604465264</v>
      </c>
      <c r="D101" s="17">
        <f>'2011 1-1 estudios agrupados'!D101*100/'2011 1-1 estudios agrupados'!$B$108</f>
        <v>-0.0019645892977763427</v>
      </c>
      <c r="E101" s="17">
        <f>'2011 1-1 estudios agrupados'!E101*100/'2011 1-1 estudios agrupados'!$B$108</f>
        <v>-0.000901778694061272</v>
      </c>
      <c r="F101" s="17">
        <f>'2011 1-1 estudios agrupados'!F101*100/'2011 1-1 estudios agrupados'!$B$108</f>
        <v>0</v>
      </c>
      <c r="G101" s="17">
        <f>'2011 1-1 estudios agrupados'!H101*100/'2011 1-1 estudios agrupados'!$B$108</f>
        <v>0.0030918126653529327</v>
      </c>
      <c r="H101" s="17">
        <f>'2011 1-1 estudios agrupados'!I101*100/'2011 1-1 estudios agrupados'!$B$108</f>
        <v>0.01687614413171809</v>
      </c>
      <c r="I101" s="17">
        <f>'2011 1-1 estudios agrupados'!J101*100/'2011 1-1 estudios agrupados'!$B$108</f>
        <v>0.004390803403226908</v>
      </c>
      <c r="J101" s="17">
        <f>'2011 1-1 estudios agrupados'!K101*100/'2011 1-1 estudios agrupados'!$B$108</f>
        <v>0.0012453134346560423</v>
      </c>
      <c r="K101" s="17">
        <f>'2011 1-1 estudios agrupados'!L101*100/'2011 1-1 estudios agrupados'!$B$108</f>
        <v>0</v>
      </c>
    </row>
    <row r="102" spans="1:11" ht="12.75">
      <c r="A102" s="17">
        <v>97</v>
      </c>
      <c r="B102" s="17">
        <f>'2011 1-1 estudios agrupados'!B102*100/'2011 1-1 estudios agrupados'!$B$108</f>
        <v>-0.000225444673515318</v>
      </c>
      <c r="C102" s="17">
        <f>'2011 1-1 estudios agrupados'!C102*100/'2011 1-1 estudios agrupados'!$B$108</f>
        <v>-0.0034675537878784625</v>
      </c>
      <c r="D102" s="17">
        <f>'2011 1-1 estudios agrupados'!D102*100/'2011 1-1 estudios agrupados'!$B$108</f>
        <v>-0.0016962027816866782</v>
      </c>
      <c r="E102" s="17">
        <f>'2011 1-1 estudios agrupados'!E102*100/'2011 1-1 estudios agrupados'!$B$108</f>
        <v>-0.0006655985599023674</v>
      </c>
      <c r="F102" s="17">
        <f>'2011 1-1 estudios agrupados'!F102*100/'2011 1-1 estudios agrupados'!$B$108</f>
        <v>0</v>
      </c>
      <c r="G102" s="17">
        <f>'2011 1-1 estudios agrupados'!H102*100/'2011 1-1 estudios agrupados'!$B$108</f>
        <v>0.0018357637700533037</v>
      </c>
      <c r="H102" s="17">
        <f>'2011 1-1 estudios agrupados'!I102*100/'2011 1-1 estudios agrupados'!$B$108</f>
        <v>0.012120335066609238</v>
      </c>
      <c r="I102" s="17">
        <f>'2011 1-1 estudios agrupados'!J102*100/'2011 1-1 estudios agrupados'!$B$108</f>
        <v>0.0029844580589170667</v>
      </c>
      <c r="J102" s="17">
        <f>'2011 1-1 estudios agrupados'!K102*100/'2011 1-1 estudios agrupados'!$B$108</f>
        <v>0.000901778694061272</v>
      </c>
      <c r="K102" s="17">
        <f>'2011 1-1 estudios agrupados'!L102*100/'2011 1-1 estudios agrupados'!$B$108</f>
        <v>0</v>
      </c>
    </row>
    <row r="103" spans="1:11" ht="12.75">
      <c r="A103" s="17">
        <v>98</v>
      </c>
      <c r="B103" s="17">
        <f>'2011 1-1 estudios agrupados'!B103*100/'2011 1-1 estudios agrupados'!$B$108</f>
        <v>-0.0003113283586640106</v>
      </c>
      <c r="C103" s="17">
        <f>'2011 1-1 estudios agrupados'!C103*100/'2011 1-1 estudios agrupados'!$B$108</f>
        <v>-0.002029002061637862</v>
      </c>
      <c r="D103" s="17">
        <f>'2011 1-1 estudios agrupados'!D103*100/'2011 1-1 estudios agrupados'!$B$108</f>
        <v>-0.0011916361314381094</v>
      </c>
      <c r="E103" s="17">
        <f>'2011 1-1 estudios agrupados'!E103*100/'2011 1-1 estudios agrupados'!$B$108</f>
        <v>-0.0005904503353972615</v>
      </c>
      <c r="F103" s="17">
        <f>'2011 1-1 estudios agrupados'!F103*100/'2011 1-1 estudios agrupados'!$B$108</f>
        <v>0</v>
      </c>
      <c r="G103" s="17">
        <f>'2011 1-1 estudios agrupados'!H103*100/'2011 1-1 estudios agrupados'!$B$108</f>
        <v>0.0014600226475277736</v>
      </c>
      <c r="H103" s="17">
        <f>'2011 1-1 estudios agrupados'!I103*100/'2011 1-1 estudios agrupados'!$B$108</f>
        <v>0.007686589820807985</v>
      </c>
      <c r="I103" s="17">
        <f>'2011 1-1 estudios agrupados'!J103*100/'2011 1-1 estudios agrupados'!$B$108</f>
        <v>0.0021685630500044876</v>
      </c>
      <c r="J103" s="17">
        <f>'2011 1-1 estudios agrupados'!K103*100/'2011 1-1 estudios agrupados'!$B$108</f>
        <v>0.0008910432334176855</v>
      </c>
      <c r="K103" s="17">
        <f>'2011 1-1 estudios agrupados'!L103*100/'2011 1-1 estudios agrupados'!$B$108</f>
        <v>0</v>
      </c>
    </row>
    <row r="104" spans="1:11" ht="12.75">
      <c r="A104" s="17">
        <v>99</v>
      </c>
      <c r="B104" s="17">
        <f>'2011 1-1 estudios agrupados'!B104*100/'2011 1-1 estudios agrupados'!$B$108</f>
        <v>-0.0001825028309409717</v>
      </c>
      <c r="C104" s="17">
        <f>'2011 1-1 estudios agrupados'!C104*100/'2011 1-1 estudios agrupados'!$B$108</f>
        <v>-0.0012345779740124557</v>
      </c>
      <c r="D104" s="17">
        <f>'2011 1-1 estudios agrupados'!D104*100/'2011 1-1 estudios agrupados'!$B$108</f>
        <v>-0.00021470921287173144</v>
      </c>
      <c r="E104" s="17">
        <f>'2011 1-1 estudios agrupados'!E104*100/'2011 1-1 estudios agrupados'!$B$108</f>
        <v>-0.00023618013415890456</v>
      </c>
      <c r="F104" s="17">
        <f>'2011 1-1 estudios agrupados'!F104*100/'2011 1-1 estudios agrupados'!$B$108</f>
        <v>0</v>
      </c>
      <c r="G104" s="17">
        <f>'2011 1-1 estudios agrupados'!H104*100/'2011 1-1 estudios agrupados'!$B$108</f>
        <v>0.0009125141547048585</v>
      </c>
      <c r="H104" s="17">
        <f>'2011 1-1 estudios agrupados'!I104*100/'2011 1-1 estudios agrupados'!$B$108</f>
        <v>0.004433745245801254</v>
      </c>
      <c r="I104" s="17">
        <f>'2011 1-1 estudios agrupados'!J104*100/'2011 1-1 estudios agrupados'!$B$108</f>
        <v>0.0005797148747536748</v>
      </c>
      <c r="J104" s="17">
        <f>'2011 1-1 estudios agrupados'!K104*100/'2011 1-1 estudios agrupados'!$B$108</f>
        <v>0.00017176737029738515</v>
      </c>
      <c r="K104" s="17">
        <f>'2011 1-1 estudios agrupados'!L104*100/'2011 1-1 estudios agrupados'!$B$108</f>
        <v>0</v>
      </c>
    </row>
    <row r="105" spans="1:11" ht="12.75">
      <c r="A105" s="27" t="s">
        <v>137</v>
      </c>
      <c r="B105" s="17">
        <f>'2011 1-1 estudios agrupados'!B105*100/'2011 1-1 estudios agrupados'!$B$108</f>
        <v>-8.588368514869257E-05</v>
      </c>
      <c r="C105" s="17">
        <f>'2011 1-1 estudios agrupados'!C105*100/'2011 1-1 estudios agrupados'!$B$108</f>
        <v>-0.0017069382423302649</v>
      </c>
      <c r="D105" s="17">
        <f>'2011 1-1 estudios agrupados'!D105*100/'2011 1-1 estudios agrupados'!$B$108</f>
        <v>-0.0005904503353972615</v>
      </c>
      <c r="E105" s="17">
        <f>'2011 1-1 estudios agrupados'!E105*100/'2011 1-1 estudios agrupados'!$B$108</f>
        <v>-0.00020397375222814485</v>
      </c>
      <c r="F105" s="17">
        <f>'2011 1-1 estudios agrupados'!F105*100/'2011 1-1 estudios agrupados'!$B$108</f>
        <v>0</v>
      </c>
      <c r="G105" s="17">
        <f>'2011 1-1 estudios agrupados'!H105*100/'2011 1-1 estudios agrupados'!$B$108</f>
        <v>0.0013419325804483215</v>
      </c>
      <c r="H105" s="17">
        <f>'2011 1-1 estudios agrupados'!I105*100/'2011 1-1 estudios agrupados'!$B$108</f>
        <v>0.00836292384135394</v>
      </c>
      <c r="I105" s="17">
        <f>'2011 1-1 estudios agrupados'!J105*100/'2011 1-1 estudios agrupados'!$B$108</f>
        <v>0.0013848744230226678</v>
      </c>
      <c r="J105" s="17">
        <f>'2011 1-1 estudios agrupados'!K105*100/'2011 1-1 estudios agrupados'!$B$108</f>
        <v>0.00021470921287173144</v>
      </c>
      <c r="K105" s="17">
        <f>'2011 1-1 estudios agrupados'!L105*100/'2011 1-1 estudios agrupados'!$B$108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4:N29"/>
  <sheetViews>
    <sheetView zoomScalePageLayoutView="0" workbookViewId="0" topLeftCell="A1">
      <selection activeCell="O45" sqref="O45"/>
    </sheetView>
  </sheetViews>
  <sheetFormatPr defaultColWidth="11.421875" defaultRowHeight="12.75"/>
  <sheetData>
    <row r="4" spans="2:9" ht="12.75">
      <c r="B4" s="15" t="s">
        <v>135</v>
      </c>
      <c r="I4" s="15" t="s">
        <v>140</v>
      </c>
    </row>
    <row r="5" spans="2:14" ht="12.75">
      <c r="B5" s="15" t="s">
        <v>136</v>
      </c>
      <c r="C5" s="28" t="s">
        <v>138</v>
      </c>
      <c r="D5" s="15" t="s">
        <v>200</v>
      </c>
      <c r="E5" s="15" t="s">
        <v>201</v>
      </c>
      <c r="F5" s="15" t="s">
        <v>205</v>
      </c>
      <c r="G5" s="15" t="s">
        <v>139</v>
      </c>
      <c r="H5" s="15" t="s">
        <v>15</v>
      </c>
      <c r="I5" s="28" t="s">
        <v>138</v>
      </c>
      <c r="J5" s="15" t="s">
        <v>200</v>
      </c>
      <c r="K5" s="15" t="s">
        <v>201</v>
      </c>
      <c r="L5" s="15" t="s">
        <v>205</v>
      </c>
      <c r="M5" s="15" t="s">
        <v>139</v>
      </c>
      <c r="N5" s="15" t="s">
        <v>15</v>
      </c>
    </row>
    <row r="6" spans="2:14" ht="12.75">
      <c r="B6" s="28" t="s">
        <v>166</v>
      </c>
      <c r="C6">
        <f>SUM('2011 1-1 estudios agrupados'!B5:B9)</f>
        <v>0</v>
      </c>
      <c r="D6">
        <f>SUM('2011 1-1 estudios agrupados'!C5:C9)</f>
        <v>0</v>
      </c>
      <c r="E6">
        <f>SUM('2011 1-1 estudios agrupados'!D5:D9)</f>
        <v>0</v>
      </c>
      <c r="F6">
        <f>SUM('2011 1-1 estudios agrupados'!E5:E9)</f>
        <v>0</v>
      </c>
      <c r="G6">
        <f>SUM('2011 1-1 estudios agrupados'!F5:F9)</f>
        <v>-1281145</v>
      </c>
      <c r="H6">
        <f>SUM('2011 1-1 estudios agrupados'!G5:G9)</f>
        <v>-1281145</v>
      </c>
      <c r="I6">
        <f>SUM('2011 1-1 estudios agrupados'!H5:H9)</f>
        <v>0</v>
      </c>
      <c r="J6">
        <f>SUM('2011 1-1 estudios agrupados'!I5:I9)</f>
        <v>0</v>
      </c>
      <c r="K6">
        <f>SUM('2011 1-1 estudios agrupados'!J5:J9)</f>
        <v>0</v>
      </c>
      <c r="L6">
        <f>SUM('2011 1-1 estudios agrupados'!K5:K9)</f>
        <v>0</v>
      </c>
      <c r="M6">
        <f>SUM('2011 1-1 estudios agrupados'!L5:L9)</f>
        <v>1199375</v>
      </c>
      <c r="N6">
        <f>SUM('2011 1-1 estudios agrupados'!M5:M9)</f>
        <v>1199375</v>
      </c>
    </row>
    <row r="7" spans="2:14" ht="12.75">
      <c r="B7" s="28" t="s">
        <v>167</v>
      </c>
      <c r="C7">
        <f>SUM('2011 1-1 estudios agrupados'!B10:B14)</f>
        <v>0</v>
      </c>
      <c r="D7">
        <f>SUM('2011 1-1 estudios agrupados'!C10:C14)</f>
        <v>0</v>
      </c>
      <c r="E7">
        <f>SUM('2011 1-1 estudios agrupados'!D10:D14)</f>
        <v>0</v>
      </c>
      <c r="F7">
        <f>SUM('2011 1-1 estudios agrupados'!E10:E14)</f>
        <v>0</v>
      </c>
      <c r="G7">
        <f>SUM('2011 1-1 estudios agrupados'!F10:F14)</f>
        <v>-1227430</v>
      </c>
      <c r="H7">
        <f>SUM('2011 1-1 estudios agrupados'!G10:G14)</f>
        <v>-1227430</v>
      </c>
      <c r="I7">
        <f>SUM('2011 1-1 estudios agrupados'!H10:H14)</f>
        <v>0</v>
      </c>
      <c r="J7">
        <f>SUM('2011 1-1 estudios agrupados'!I10:I14)</f>
        <v>0</v>
      </c>
      <c r="K7">
        <f>SUM('2011 1-1 estudios agrupados'!J10:J14)</f>
        <v>0</v>
      </c>
      <c r="L7">
        <f>SUM('2011 1-1 estudios agrupados'!K10:K14)</f>
        <v>0</v>
      </c>
      <c r="M7">
        <f>SUM('2011 1-1 estudios agrupados'!L10:L14)</f>
        <v>1160585</v>
      </c>
      <c r="N7">
        <f>SUM('2011 1-1 estudios agrupados'!M10:M14)</f>
        <v>1160585</v>
      </c>
    </row>
    <row r="8" spans="2:14" ht="12.75">
      <c r="B8" s="28" t="s">
        <v>168</v>
      </c>
      <c r="C8">
        <f>SUM('2011 1-1 estudios agrupados'!B15:B19)</f>
        <v>0</v>
      </c>
      <c r="D8">
        <f>SUM('2011 1-1 estudios agrupados'!C15:C19)</f>
        <v>0</v>
      </c>
      <c r="E8">
        <f>SUM('2011 1-1 estudios agrupados'!D15:D19)</f>
        <v>0</v>
      </c>
      <c r="F8">
        <f>SUM('2011 1-1 estudios agrupados'!E15:E19)</f>
        <v>0</v>
      </c>
      <c r="G8">
        <f>SUM('2011 1-1 estudios agrupados'!F15:F19)</f>
        <v>-1131195</v>
      </c>
      <c r="H8">
        <f>SUM('2011 1-1 estudios agrupados'!G15:G19)</f>
        <v>-1131195</v>
      </c>
      <c r="I8">
        <f>SUM('2011 1-1 estudios agrupados'!H15:H19)</f>
        <v>0</v>
      </c>
      <c r="J8">
        <f>SUM('2011 1-1 estudios agrupados'!I15:I19)</f>
        <v>0</v>
      </c>
      <c r="K8">
        <f>SUM('2011 1-1 estudios agrupados'!J15:J19)</f>
        <v>0</v>
      </c>
      <c r="L8">
        <f>SUM('2011 1-1 estudios agrupados'!K15:K19)</f>
        <v>0</v>
      </c>
      <c r="M8">
        <f>SUM('2011 1-1 estudios agrupados'!L15:L19)</f>
        <v>1067470</v>
      </c>
      <c r="N8">
        <f>SUM('2011 1-1 estudios agrupados'!M15:M19)</f>
        <v>1067470</v>
      </c>
    </row>
    <row r="9" spans="2:14" ht="12.75">
      <c r="B9" s="28" t="s">
        <v>169</v>
      </c>
      <c r="C9">
        <f>SUM('2011 1-1 estudios agrupados'!B20:B24)</f>
        <v>-5125</v>
      </c>
      <c r="D9">
        <f>SUM('2011 1-1 estudios agrupados'!C20:C24)</f>
        <v>-168710</v>
      </c>
      <c r="E9">
        <f>SUM('2011 1-1 estudios agrupados'!D20:D24)</f>
        <v>-738900</v>
      </c>
      <c r="F9">
        <f>SUM('2011 1-1 estudios agrupados'!E20:E24)</f>
        <v>0</v>
      </c>
      <c r="G9">
        <f>SUM('2011 1-1 estudios agrupados'!F20:F24)</f>
        <v>-220240</v>
      </c>
      <c r="H9">
        <f>SUM('2011 1-1 estudios agrupados'!G20:G24)</f>
        <v>-1132975</v>
      </c>
      <c r="I9">
        <f>SUM('2011 1-1 estudios agrupados'!H20:H24)</f>
        <v>4460</v>
      </c>
      <c r="J9">
        <f>SUM('2011 1-1 estudios agrupados'!I20:I24)</f>
        <v>118300</v>
      </c>
      <c r="K9">
        <f>SUM('2011 1-1 estudios agrupados'!J20:J24)</f>
        <v>741850</v>
      </c>
      <c r="L9">
        <f>SUM('2011 1-1 estudios agrupados'!K20:K24)</f>
        <v>0</v>
      </c>
      <c r="M9">
        <f>SUM('2011 1-1 estudios agrupados'!L20:L24)</f>
        <v>203535</v>
      </c>
      <c r="N9">
        <f>SUM('2011 1-1 estudios agrupados'!M20:M24)</f>
        <v>1068145</v>
      </c>
    </row>
    <row r="10" spans="2:14" ht="12.75">
      <c r="B10" s="28" t="s">
        <v>170</v>
      </c>
      <c r="C10">
        <f>SUM('2011 1-1 estudios agrupados'!B25:B29)</f>
        <v>-6680</v>
      </c>
      <c r="D10">
        <f>SUM('2011 1-1 estudios agrupados'!C25:C29)</f>
        <v>-201875</v>
      </c>
      <c r="E10">
        <f>SUM('2011 1-1 estudios agrupados'!D25:D29)</f>
        <v>-929375</v>
      </c>
      <c r="F10">
        <f>SUM('2011 1-1 estudios agrupados'!E25:E29)</f>
        <v>-140400</v>
      </c>
      <c r="G10">
        <f>SUM('2011 1-1 estudios agrupados'!F25:F29)</f>
        <v>0</v>
      </c>
      <c r="H10">
        <f>SUM('2011 1-1 estudios agrupados'!G25:G29)</f>
        <v>-1278330</v>
      </c>
      <c r="I10">
        <f>SUM('2011 1-1 estudios agrupados'!H25:H29)</f>
        <v>6250</v>
      </c>
      <c r="J10">
        <f>SUM('2011 1-1 estudios agrupados'!I25:I29)</f>
        <v>119990</v>
      </c>
      <c r="K10">
        <f>SUM('2011 1-1 estudios agrupados'!J25:J29)</f>
        <v>846385</v>
      </c>
      <c r="L10">
        <f>SUM('2011 1-1 estudios agrupados'!K25:K29)</f>
        <v>264725</v>
      </c>
      <c r="M10">
        <f>SUM('2011 1-1 estudios agrupados'!L25:L29)</f>
        <v>0</v>
      </c>
      <c r="N10">
        <f>SUM('2011 1-1 estudios agrupados'!M25:M29)</f>
        <v>1237350</v>
      </c>
    </row>
    <row r="11" spans="2:14" ht="12.75">
      <c r="B11" s="28" t="s">
        <v>171</v>
      </c>
      <c r="C11">
        <f>SUM('2011 1-1 estudios agrupados'!B30:B34)</f>
        <v>-9995</v>
      </c>
      <c r="D11">
        <f>SUM('2011 1-1 estudios agrupados'!C30:C34)</f>
        <v>-190880</v>
      </c>
      <c r="E11">
        <f>SUM('2011 1-1 estudios agrupados'!D30:D34)</f>
        <v>-999895</v>
      </c>
      <c r="F11">
        <f>SUM('2011 1-1 estudios agrupados'!E30:E34)</f>
        <v>-353410</v>
      </c>
      <c r="G11">
        <f>SUM('2011 1-1 estudios agrupados'!F30:F34)</f>
        <v>0</v>
      </c>
      <c r="H11">
        <f>SUM('2011 1-1 estudios agrupados'!G30:G34)</f>
        <v>-1554180</v>
      </c>
      <c r="I11">
        <f>SUM('2011 1-1 estudios agrupados'!H30:H34)</f>
        <v>9500</v>
      </c>
      <c r="J11">
        <f>SUM('2011 1-1 estudios agrupados'!I30:I34)</f>
        <v>122260</v>
      </c>
      <c r="K11">
        <f>SUM('2011 1-1 estudios agrupados'!J30:J34)</f>
        <v>840885</v>
      </c>
      <c r="L11">
        <f>SUM('2011 1-1 estudios agrupados'!K30:K34)</f>
        <v>551760</v>
      </c>
      <c r="M11">
        <f>SUM('2011 1-1 estudios agrupados'!L30:L34)</f>
        <v>0</v>
      </c>
      <c r="N11">
        <f>SUM('2011 1-1 estudios agrupados'!M30:M34)</f>
        <v>1524405</v>
      </c>
    </row>
    <row r="12" spans="2:14" ht="12.75">
      <c r="B12" s="28" t="s">
        <v>172</v>
      </c>
      <c r="C12">
        <f>SUM('2011 1-1 estudios agrupados'!B35:B39)</f>
        <v>-13260</v>
      </c>
      <c r="D12">
        <f>SUM('2011 1-1 estudios agrupados'!C35:C39)</f>
        <v>-188045</v>
      </c>
      <c r="E12">
        <f>SUM('2011 1-1 estudios agrupados'!D35:D39)</f>
        <v>-1290735</v>
      </c>
      <c r="F12">
        <f>SUM('2011 1-1 estudios agrupados'!E35:E39)</f>
        <v>-499540</v>
      </c>
      <c r="G12">
        <f>SUM('2011 1-1 estudios agrupados'!F35:F39)</f>
        <v>0</v>
      </c>
      <c r="H12">
        <f>SUM('2011 1-1 estudios agrupados'!G35:G39)</f>
        <v>-1991580</v>
      </c>
      <c r="I12">
        <f>SUM('2011 1-1 estudios agrupados'!H35:H39)</f>
        <v>13030</v>
      </c>
      <c r="J12">
        <f>SUM('2011 1-1 estudios agrupados'!I35:I39)</f>
        <v>123205</v>
      </c>
      <c r="K12">
        <f>SUM('2011 1-1 estudios agrupados'!J35:J39)</f>
        <v>1053180</v>
      </c>
      <c r="L12">
        <f>SUM('2011 1-1 estudios agrupados'!K35:K39)</f>
        <v>705020</v>
      </c>
      <c r="M12">
        <f>SUM('2011 1-1 estudios agrupados'!L35:L39)</f>
        <v>0</v>
      </c>
      <c r="N12">
        <f>SUM('2011 1-1 estudios agrupados'!M35:M39)</f>
        <v>1894435</v>
      </c>
    </row>
    <row r="13" spans="2:14" ht="12.75">
      <c r="B13" s="28" t="s">
        <v>173</v>
      </c>
      <c r="C13">
        <f>SUM('2011 1-1 estudios agrupados'!B40:B44)</f>
        <v>-15365</v>
      </c>
      <c r="D13">
        <f>SUM('2011 1-1 estudios agrupados'!C40:C44)</f>
        <v>-212630</v>
      </c>
      <c r="E13">
        <f>SUM('2011 1-1 estudios agrupados'!D40:D44)</f>
        <v>-1348920</v>
      </c>
      <c r="F13">
        <f>SUM('2011 1-1 estudios agrupados'!E40:E44)</f>
        <v>-527905</v>
      </c>
      <c r="G13">
        <f>SUM('2011 1-1 estudios agrupados'!F40:F44)</f>
        <v>0</v>
      </c>
      <c r="H13">
        <f>SUM('2011 1-1 estudios agrupados'!G40:G44)</f>
        <v>-2104820</v>
      </c>
      <c r="I13">
        <f>SUM('2011 1-1 estudios agrupados'!H40:H44)</f>
        <v>14755</v>
      </c>
      <c r="J13">
        <f>SUM('2011 1-1 estudios agrupados'!I40:I44)</f>
        <v>153120</v>
      </c>
      <c r="K13">
        <f>SUM('2011 1-1 estudios agrupados'!J40:J44)</f>
        <v>1117285</v>
      </c>
      <c r="L13">
        <f>SUM('2011 1-1 estudios agrupados'!K40:K44)</f>
        <v>695465</v>
      </c>
      <c r="M13">
        <f>SUM('2011 1-1 estudios agrupados'!L40:L44)</f>
        <v>0</v>
      </c>
      <c r="N13">
        <f>SUM('2011 1-1 estudios agrupados'!M40:M44)</f>
        <v>1980625</v>
      </c>
    </row>
    <row r="14" spans="2:14" ht="12.75">
      <c r="B14" s="28" t="s">
        <v>174</v>
      </c>
      <c r="C14">
        <f>SUM('2011 1-1 estudios agrupados'!B45:B49)</f>
        <v>-17010</v>
      </c>
      <c r="D14">
        <f>SUM('2011 1-1 estudios agrupados'!C45:C49)</f>
        <v>-238665</v>
      </c>
      <c r="E14">
        <f>SUM('2011 1-1 estudios agrupados'!D45:D49)</f>
        <v>-1270060</v>
      </c>
      <c r="F14">
        <f>SUM('2011 1-1 estudios agrupados'!E45:E49)</f>
        <v>-432800</v>
      </c>
      <c r="G14">
        <f>SUM('2011 1-1 estudios agrupados'!F45:F49)</f>
        <v>0</v>
      </c>
      <c r="H14">
        <f>SUM('2011 1-1 estudios agrupados'!G45:G49)</f>
        <v>-1958535</v>
      </c>
      <c r="I14">
        <f>SUM('2011 1-1 estudios agrupados'!H45:H49)</f>
        <v>15170</v>
      </c>
      <c r="J14">
        <f>SUM('2011 1-1 estudios agrupados'!I45:I49)</f>
        <v>190860</v>
      </c>
      <c r="K14">
        <f>SUM('2011 1-1 estudios agrupados'!J45:J49)</f>
        <v>1144580</v>
      </c>
      <c r="L14">
        <f>SUM('2011 1-1 estudios agrupados'!K45:K49)</f>
        <v>523995</v>
      </c>
      <c r="M14">
        <f>SUM('2011 1-1 estudios agrupados'!L45:L49)</f>
        <v>0</v>
      </c>
      <c r="N14">
        <f>SUM('2011 1-1 estudios agrupados'!M45:M49)</f>
        <v>1874605</v>
      </c>
    </row>
    <row r="15" spans="2:14" ht="12.75">
      <c r="B15" s="28" t="s">
        <v>175</v>
      </c>
      <c r="C15">
        <f>SUM('2011 1-1 estudios agrupados'!B50:B54)</f>
        <v>-16415</v>
      </c>
      <c r="D15">
        <f>SUM('2011 1-1 estudios agrupados'!C50:C54)</f>
        <v>-277400</v>
      </c>
      <c r="E15">
        <f>SUM('2011 1-1 estudios agrupados'!D50:D54)</f>
        <v>-1167665</v>
      </c>
      <c r="F15">
        <f>SUM('2011 1-1 estudios agrupados'!E50:E54)</f>
        <v>-354020</v>
      </c>
      <c r="G15">
        <f>SUM('2011 1-1 estudios agrupados'!F50:F54)</f>
        <v>0</v>
      </c>
      <c r="H15">
        <f>SUM('2011 1-1 estudios agrupados'!G50:G54)</f>
        <v>-1815500</v>
      </c>
      <c r="I15">
        <f>SUM('2011 1-1 estudios agrupados'!H50:H54)</f>
        <v>16410</v>
      </c>
      <c r="J15">
        <f>SUM('2011 1-1 estudios agrupados'!I50:I54)</f>
        <v>246020</v>
      </c>
      <c r="K15">
        <f>SUM('2011 1-1 estudios agrupados'!J50:J54)</f>
        <v>1110735</v>
      </c>
      <c r="L15">
        <f>SUM('2011 1-1 estudios agrupados'!K50:K54)</f>
        <v>412785</v>
      </c>
      <c r="M15">
        <f>SUM('2011 1-1 estudios agrupados'!L50:L54)</f>
        <v>0</v>
      </c>
      <c r="N15">
        <f>SUM('2011 1-1 estudios agrupados'!M50:M54)</f>
        <v>1785950</v>
      </c>
    </row>
    <row r="16" spans="2:14" ht="12.75">
      <c r="B16" s="28" t="s">
        <v>176</v>
      </c>
      <c r="C16">
        <f>SUM('2011 1-1 estudios agrupados'!B55:B59)</f>
        <v>-15670</v>
      </c>
      <c r="D16">
        <f>SUM('2011 1-1 estudios agrupados'!C55:C59)</f>
        <v>-286520</v>
      </c>
      <c r="E16">
        <f>SUM('2011 1-1 estudios agrupados'!D55:D59)</f>
        <v>-994120</v>
      </c>
      <c r="F16">
        <f>SUM('2011 1-1 estudios agrupados'!E55:E59)</f>
        <v>-304310</v>
      </c>
      <c r="G16">
        <f>SUM('2011 1-1 estudios agrupados'!F55:F59)</f>
        <v>0</v>
      </c>
      <c r="H16">
        <f>SUM('2011 1-1 estudios agrupados'!G55:G59)</f>
        <v>-1600620</v>
      </c>
      <c r="I16">
        <f>SUM('2011 1-1 estudios agrupados'!H55:H59)</f>
        <v>16325</v>
      </c>
      <c r="J16">
        <f>SUM('2011 1-1 estudios agrupados'!I55:I59)</f>
        <v>301645</v>
      </c>
      <c r="K16">
        <f>SUM('2011 1-1 estudios agrupados'!J55:J59)</f>
        <v>973835</v>
      </c>
      <c r="L16">
        <f>SUM('2011 1-1 estudios agrupados'!K55:K59)</f>
        <v>322980</v>
      </c>
      <c r="M16">
        <f>SUM('2011 1-1 estudios agrupados'!L55:L59)</f>
        <v>0</v>
      </c>
      <c r="N16">
        <f>SUM('2011 1-1 estudios agrupados'!M55:M59)</f>
        <v>1614785</v>
      </c>
    </row>
    <row r="17" spans="2:14" ht="12.75">
      <c r="B17" s="28" t="s">
        <v>177</v>
      </c>
      <c r="C17">
        <f>SUM('2011 1-1 estudios agrupados'!B60:B64)</f>
        <v>-14000</v>
      </c>
      <c r="D17">
        <f>SUM('2011 1-1 estudios agrupados'!C60:C64)</f>
        <v>-309045</v>
      </c>
      <c r="E17">
        <f>SUM('2011 1-1 estudios agrupados'!D60:D64)</f>
        <v>-768400</v>
      </c>
      <c r="F17">
        <f>SUM('2011 1-1 estudios agrupados'!E60:E64)</f>
        <v>-240065</v>
      </c>
      <c r="G17">
        <f>SUM('2011 1-1 estudios agrupados'!F60:F64)</f>
        <v>0</v>
      </c>
      <c r="H17">
        <f>SUM('2011 1-1 estudios agrupados'!G60:G64)</f>
        <v>-1331510</v>
      </c>
      <c r="I17">
        <f>SUM('2011 1-1 estudios agrupados'!H60:H64)</f>
        <v>19585</v>
      </c>
      <c r="J17">
        <f>SUM('2011 1-1 estudios agrupados'!I60:I64)</f>
        <v>368800</v>
      </c>
      <c r="K17">
        <f>SUM('2011 1-1 estudios agrupados'!J60:J64)</f>
        <v>760455</v>
      </c>
      <c r="L17">
        <f>SUM('2011 1-1 estudios agrupados'!K60:K64)</f>
        <v>221115</v>
      </c>
      <c r="M17">
        <f>SUM('2011 1-1 estudios agrupados'!L60:L64)</f>
        <v>0</v>
      </c>
      <c r="N17">
        <f>SUM('2011 1-1 estudios agrupados'!M60:M64)</f>
        <v>1369955</v>
      </c>
    </row>
    <row r="18" spans="2:14" ht="12.75">
      <c r="B18" s="28" t="s">
        <v>178</v>
      </c>
      <c r="C18">
        <f>SUM('2011 1-1 estudios agrupados'!B65:B69)</f>
        <v>-15280</v>
      </c>
      <c r="D18">
        <f>SUM('2011 1-1 estudios agrupados'!C65:C69)</f>
        <v>-372915</v>
      </c>
      <c r="E18">
        <f>SUM('2011 1-1 estudios agrupados'!D65:D69)</f>
        <v>-607795</v>
      </c>
      <c r="F18">
        <f>SUM('2011 1-1 estudios agrupados'!E65:E69)</f>
        <v>-194225</v>
      </c>
      <c r="G18">
        <f>SUM('2011 1-1 estudios agrupados'!F65:F69)</f>
        <v>0</v>
      </c>
      <c r="H18">
        <f>SUM('2011 1-1 estudios agrupados'!G65:G69)</f>
        <v>-1190215</v>
      </c>
      <c r="I18">
        <f>SUM('2011 1-1 estudios agrupados'!H65:H69)</f>
        <v>28480</v>
      </c>
      <c r="J18">
        <f>SUM('2011 1-1 estudios agrupados'!I65:I69)</f>
        <v>489225</v>
      </c>
      <c r="K18">
        <f>SUM('2011 1-1 estudios agrupados'!J65:J69)</f>
        <v>603230</v>
      </c>
      <c r="L18">
        <f>SUM('2011 1-1 estudios agrupados'!K65:K69)</f>
        <v>144270</v>
      </c>
      <c r="M18">
        <f>SUM('2011 1-1 estudios agrupados'!L65:L69)</f>
        <v>0</v>
      </c>
      <c r="N18">
        <f>SUM('2011 1-1 estudios agrupados'!M65:M69)</f>
        <v>1265205</v>
      </c>
    </row>
    <row r="19" spans="2:14" ht="12.75">
      <c r="B19" s="28" t="s">
        <v>179</v>
      </c>
      <c r="C19">
        <f>SUM('2011 1-1 estudios agrupados'!B70:B74)</f>
        <v>-16955</v>
      </c>
      <c r="D19">
        <f>SUM('2011 1-1 estudios agrupados'!C70:C74)</f>
        <v>-423685</v>
      </c>
      <c r="E19">
        <f>SUM('2011 1-1 estudios agrupados'!D70:D74)</f>
        <v>-442980</v>
      </c>
      <c r="F19">
        <f>SUM('2011 1-1 estudios agrupados'!E70:E74)</f>
        <v>-146475</v>
      </c>
      <c r="G19">
        <f>SUM('2011 1-1 estudios agrupados'!F70:F74)</f>
        <v>0</v>
      </c>
      <c r="H19">
        <f>SUM('2011 1-1 estudios agrupados'!G70:G74)</f>
        <v>-1030095</v>
      </c>
      <c r="I19">
        <f>SUM('2011 1-1 estudios agrupados'!H70:H74)</f>
        <v>42340</v>
      </c>
      <c r="J19">
        <f>SUM('2011 1-1 estudios agrupados'!I70:I74)</f>
        <v>569065</v>
      </c>
      <c r="K19">
        <f>SUM('2011 1-1 estudios agrupados'!J70:J74)</f>
        <v>430930</v>
      </c>
      <c r="L19">
        <f>SUM('2011 1-1 estudios agrupados'!K70:K74)</f>
        <v>93750</v>
      </c>
      <c r="M19">
        <f>SUM('2011 1-1 estudios agrupados'!L70:L74)</f>
        <v>0</v>
      </c>
      <c r="N19">
        <f>SUM('2011 1-1 estudios agrupados'!M70:M74)</f>
        <v>1136085</v>
      </c>
    </row>
    <row r="20" spans="2:14" ht="12.75">
      <c r="B20" s="28" t="s">
        <v>180</v>
      </c>
      <c r="C20">
        <f>SUM('2011 1-1 estudios agrupados'!B75:B79)</f>
        <v>-21705</v>
      </c>
      <c r="D20">
        <f>SUM('2011 1-1 estudios agrupados'!C75:C79)</f>
        <v>-414880</v>
      </c>
      <c r="E20">
        <f>SUM('2011 1-1 estudios agrupados'!D75:D79)</f>
        <v>-258960</v>
      </c>
      <c r="F20">
        <f>SUM('2011 1-1 estudios agrupados'!E75:E79)</f>
        <v>-88405</v>
      </c>
      <c r="G20">
        <f>SUM('2011 1-1 estudios agrupados'!F75:F79)</f>
        <v>0</v>
      </c>
      <c r="H20">
        <f>SUM('2011 1-1 estudios agrupados'!G75:G79)</f>
        <v>-783950</v>
      </c>
      <c r="I20">
        <f>SUM('2011 1-1 estudios agrupados'!H75:H79)</f>
        <v>65260</v>
      </c>
      <c r="J20">
        <f>SUM('2011 1-1 estudios agrupados'!I75:I79)</f>
        <v>553675</v>
      </c>
      <c r="K20">
        <f>SUM('2011 1-1 estudios agrupados'!J75:J79)</f>
        <v>257225</v>
      </c>
      <c r="L20">
        <f>SUM('2011 1-1 estudios agrupados'!K75:K79)</f>
        <v>49810</v>
      </c>
      <c r="M20">
        <f>SUM('2011 1-1 estudios agrupados'!L75:L79)</f>
        <v>0</v>
      </c>
      <c r="N20">
        <f>SUM('2011 1-1 estudios agrupados'!M75:M79)</f>
        <v>925970</v>
      </c>
    </row>
    <row r="21" spans="2:14" ht="12.75">
      <c r="B21" s="28" t="s">
        <v>181</v>
      </c>
      <c r="C21">
        <f>SUM('2011 1-1 estudios agrupados'!B80:B84)</f>
        <v>-30525</v>
      </c>
      <c r="D21">
        <f>SUM('2011 1-1 estudios agrupados'!C80:C84)</f>
        <v>-470785</v>
      </c>
      <c r="E21">
        <f>SUM('2011 1-1 estudios agrupados'!D80:D84)</f>
        <v>-193010</v>
      </c>
      <c r="F21">
        <f>SUM('2011 1-1 estudios agrupados'!E80:E84)</f>
        <v>-66770</v>
      </c>
      <c r="G21">
        <f>SUM('2011 1-1 estudios agrupados'!F80:F84)</f>
        <v>0</v>
      </c>
      <c r="H21">
        <f>SUM('2011 1-1 estudios agrupados'!G80:G84)</f>
        <v>-761090</v>
      </c>
      <c r="I21">
        <f>SUM('2011 1-1 estudios agrupados'!H80:H84)</f>
        <v>96575</v>
      </c>
      <c r="J21">
        <f>SUM('2011 1-1 estudios agrupados'!I80:I84)</f>
        <v>674230</v>
      </c>
      <c r="K21">
        <f>SUM('2011 1-1 estudios agrupados'!J80:J84)</f>
        <v>211300</v>
      </c>
      <c r="L21">
        <f>SUM('2011 1-1 estudios agrupados'!K80:K84)</f>
        <v>41765</v>
      </c>
      <c r="M21">
        <f>SUM('2011 1-1 estudios agrupados'!L80:L84)</f>
        <v>0</v>
      </c>
      <c r="N21">
        <f>SUM('2011 1-1 estudios agrupados'!M80:M84)</f>
        <v>1023870</v>
      </c>
    </row>
    <row r="22" spans="2:14" ht="12.75">
      <c r="B22" s="28" t="s">
        <v>182</v>
      </c>
      <c r="C22">
        <f>SUM('2011 1-1 estudios agrupados'!B85:B89)</f>
        <v>-25070</v>
      </c>
      <c r="D22">
        <f>SUM('2011 1-1 estudios agrupados'!C85:C89)</f>
        <v>-336640</v>
      </c>
      <c r="E22">
        <f>SUM('2011 1-1 estudios agrupados'!D85:D89)</f>
        <v>-105935</v>
      </c>
      <c r="F22">
        <f>SUM('2011 1-1 estudios agrupados'!E85:E89)</f>
        <v>-38585</v>
      </c>
      <c r="G22">
        <f>SUM('2011 1-1 estudios agrupados'!F85:F89)</f>
        <v>0</v>
      </c>
      <c r="H22">
        <f>SUM('2011 1-1 estudios agrupados'!G85:G89)</f>
        <v>-506230</v>
      </c>
      <c r="I22">
        <f>SUM('2011 1-1 estudios agrupados'!H85:H89)</f>
        <v>77155</v>
      </c>
      <c r="J22">
        <f>SUM('2011 1-1 estudios agrupados'!I85:I89)</f>
        <v>538025</v>
      </c>
      <c r="K22">
        <f>SUM('2011 1-1 estudios agrupados'!J85:J89)</f>
        <v>128660</v>
      </c>
      <c r="L22">
        <f>SUM('2011 1-1 estudios agrupados'!K85:K89)</f>
        <v>26060</v>
      </c>
      <c r="M22">
        <f>SUM('2011 1-1 estudios agrupados'!L85:L89)</f>
        <v>0</v>
      </c>
      <c r="N22">
        <f>SUM('2011 1-1 estudios agrupados'!M85:M89)</f>
        <v>769900</v>
      </c>
    </row>
    <row r="23" spans="2:14" ht="12.75">
      <c r="B23" s="28" t="s">
        <v>183</v>
      </c>
      <c r="C23">
        <f>SUM('2011 1-1 estudios agrupados'!B90:B94)</f>
        <v>-11045</v>
      </c>
      <c r="D23">
        <f>SUM('2011 1-1 estudios agrupados'!C90:C94)</f>
        <v>-167035</v>
      </c>
      <c r="E23">
        <f>SUM('2011 1-1 estudios agrupados'!D90:D94)</f>
        <v>-48560</v>
      </c>
      <c r="F23">
        <f>SUM('2011 1-1 estudios agrupados'!E90:E94)</f>
        <v>-17845</v>
      </c>
      <c r="G23">
        <f>SUM('2011 1-1 estudios agrupados'!F90:F94)</f>
        <v>0</v>
      </c>
      <c r="H23">
        <f>SUM('2011 1-1 estudios agrupados'!G90:G94)</f>
        <v>-244485</v>
      </c>
      <c r="I23">
        <f>SUM('2011 1-1 estudios agrupados'!H90:H94)</f>
        <v>42860</v>
      </c>
      <c r="J23">
        <f>SUM('2011 1-1 estudios agrupados'!I90:I94)</f>
        <v>321925</v>
      </c>
      <c r="K23">
        <f>SUM('2011 1-1 estudios agrupados'!J90:J94)</f>
        <v>69140</v>
      </c>
      <c r="L23">
        <f>SUM('2011 1-1 estudios agrupados'!K90:K94)</f>
        <v>14335</v>
      </c>
      <c r="M23">
        <f>SUM('2011 1-1 estudios agrupados'!L90:L94)</f>
        <v>0</v>
      </c>
      <c r="N23">
        <f>SUM('2011 1-1 estudios agrupados'!M90:M94)</f>
        <v>448260</v>
      </c>
    </row>
    <row r="24" spans="2:14" ht="12.75">
      <c r="B24" s="28" t="s">
        <v>164</v>
      </c>
      <c r="C24">
        <f>SUM('2011 1-1 estudios agrupados'!B95:B99)</f>
        <v>-3235</v>
      </c>
      <c r="D24">
        <f>SUM('2011 1-1 estudios agrupados'!C95:C99)</f>
        <v>-48250</v>
      </c>
      <c r="E24">
        <f>SUM('2011 1-1 estudios agrupados'!D95:D99)</f>
        <v>-15665</v>
      </c>
      <c r="F24">
        <f>SUM('2011 1-1 estudios agrupados'!E95:E99)</f>
        <v>-5330</v>
      </c>
      <c r="G24">
        <f>SUM('2011 1-1 estudios agrupados'!F95:F99)</f>
        <v>0</v>
      </c>
      <c r="H24">
        <f>SUM('2011 1-1 estudios agrupados'!G95:G99)</f>
        <v>-72480</v>
      </c>
      <c r="I24">
        <f>SUM('2011 1-1 estudios agrupados'!H95:H99)</f>
        <v>17475</v>
      </c>
      <c r="J24">
        <f>SUM('2011 1-1 estudios agrupados'!I95:I99)</f>
        <v>117835</v>
      </c>
      <c r="K24">
        <f>SUM('2011 1-1 estudios agrupados'!J95:J99)</f>
        <v>25995</v>
      </c>
      <c r="L24">
        <f>SUM('2011 1-1 estudios agrupados'!K95:K99)</f>
        <v>5710</v>
      </c>
      <c r="M24">
        <f>SUM('2011 1-1 estudios agrupados'!L95:L99)</f>
        <v>0</v>
      </c>
      <c r="N24">
        <f>SUM('2011 1-1 estudios agrupados'!M95:M99)</f>
        <v>167015</v>
      </c>
    </row>
    <row r="25" spans="2:14" ht="12.75">
      <c r="B25" s="28" t="s">
        <v>165</v>
      </c>
      <c r="C25">
        <f>SUM('2011 1-1 estudios agrupados'!B100:B104)</f>
        <v>-955</v>
      </c>
      <c r="D25">
        <f>SUM('2011 1-1 estudios agrupados'!C100:C104)</f>
        <v>-8830</v>
      </c>
      <c r="E25">
        <f>SUM('2011 1-1 estudios agrupados'!D100:D104)</f>
        <v>-3605</v>
      </c>
      <c r="F25">
        <f>SUM('2011 1-1 estudios agrupados'!E100:E104)</f>
        <v>-1675</v>
      </c>
      <c r="G25">
        <f>SUM('2011 1-1 estudios agrupados'!F100:F104)</f>
        <v>0</v>
      </c>
      <c r="H25">
        <f>SUM('2011 1-1 estudios agrupados'!G100:G104)</f>
        <v>-15065</v>
      </c>
      <c r="I25">
        <f>SUM('2011 1-1 estudios agrupados'!H100:H104)</f>
        <v>5240</v>
      </c>
      <c r="J25">
        <f>SUM('2011 1-1 estudios agrupados'!I100:I104)</f>
        <v>28410</v>
      </c>
      <c r="K25">
        <f>SUM('2011 1-1 estudios agrupados'!J100:J104)</f>
        <v>6925</v>
      </c>
      <c r="L25">
        <f>SUM('2011 1-1 estudios agrupados'!K100:K104)</f>
        <v>2155</v>
      </c>
      <c r="M25">
        <f>SUM('2011 1-1 estudios agrupados'!L100:L104)</f>
        <v>0</v>
      </c>
      <c r="N25">
        <f>SUM('2011 1-1 estudios agrupados'!M100:M104)</f>
        <v>42730</v>
      </c>
    </row>
    <row r="26" spans="2:14" ht="12.75">
      <c r="B26" s="28" t="s">
        <v>137</v>
      </c>
      <c r="C26">
        <f>'2011 1-1 estudios agrupados'!B105</f>
        <v>-40</v>
      </c>
      <c r="D26">
        <f>'2011 1-1 estudios agrupados'!C105</f>
        <v>-795</v>
      </c>
      <c r="E26">
        <f>'2011 1-1 estudios agrupados'!D105</f>
        <v>-275</v>
      </c>
      <c r="F26">
        <f>'2011 1-1 estudios agrupados'!E105</f>
        <v>-95</v>
      </c>
      <c r="G26">
        <f>'2011 1-1 estudios agrupados'!F105</f>
        <v>0</v>
      </c>
      <c r="H26">
        <f>'2011 1-1 estudios agrupados'!G105</f>
        <v>-1205</v>
      </c>
      <c r="I26">
        <f>'2011 1-1 estudios agrupados'!H105</f>
        <v>625</v>
      </c>
      <c r="J26">
        <f>'2011 1-1 estudios agrupados'!I105</f>
        <v>3895</v>
      </c>
      <c r="K26">
        <f>'2011 1-1 estudios agrupados'!J105</f>
        <v>645</v>
      </c>
      <c r="L26">
        <f>'2011 1-1 estudios agrupados'!K105</f>
        <v>100</v>
      </c>
      <c r="M26">
        <f>'2011 1-1 estudios agrupados'!L105</f>
        <v>0</v>
      </c>
      <c r="N26">
        <f>'2011 1-1 estudios agrupados'!M105</f>
        <v>5265</v>
      </c>
    </row>
    <row r="27" spans="2:14" ht="12.75">
      <c r="B27" s="15" t="s">
        <v>15</v>
      </c>
      <c r="C27">
        <f>SUM(C6:C26)</f>
        <v>-238330</v>
      </c>
      <c r="D27">
        <f aca="true" t="shared" si="0" ref="D27:N27">SUM(D6:D26)</f>
        <v>-4317585</v>
      </c>
      <c r="E27">
        <f t="shared" si="0"/>
        <v>-11184855</v>
      </c>
      <c r="F27">
        <f t="shared" si="0"/>
        <v>-3411855</v>
      </c>
      <c r="G27">
        <f t="shared" si="0"/>
        <v>-3860010</v>
      </c>
      <c r="H27">
        <f t="shared" si="0"/>
        <v>-23012635</v>
      </c>
      <c r="I27">
        <f t="shared" si="0"/>
        <v>491495</v>
      </c>
      <c r="J27">
        <f t="shared" si="0"/>
        <v>5040485</v>
      </c>
      <c r="K27">
        <f t="shared" si="0"/>
        <v>10323240</v>
      </c>
      <c r="L27">
        <f t="shared" si="0"/>
        <v>4075800</v>
      </c>
      <c r="M27">
        <f t="shared" si="0"/>
        <v>3630965</v>
      </c>
      <c r="N27">
        <f t="shared" si="0"/>
        <v>23561985</v>
      </c>
    </row>
    <row r="29" spans="2:3" ht="12.75">
      <c r="B29" s="15" t="s">
        <v>141</v>
      </c>
      <c r="C29">
        <f>N27+(-1)*H27</f>
        <v>46574620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Rogelio Pujol Rodriguez</dc:creator>
  <cp:keywords/>
  <dc:description/>
  <cp:lastModifiedBy>CCHS</cp:lastModifiedBy>
  <dcterms:created xsi:type="dcterms:W3CDTF">2015-03-30T11:18:16Z</dcterms:created>
  <dcterms:modified xsi:type="dcterms:W3CDTF">2015-04-27T12:11:22Z</dcterms:modified>
  <cp:category/>
  <cp:version/>
  <cp:contentType/>
  <cp:contentStatus/>
</cp:coreProperties>
</file>