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2225" activeTab="0"/>
  </bookViews>
  <sheets>
    <sheet name="RatioPlazas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<sst xmlns="http://schemas.openxmlformats.org/spreadsheetml/2006/main" count="33" uniqueCount="33">
  <si>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(A) Plazas en residencias de personas mayores 2011</t>
  </si>
  <si>
    <t>(B) Población en residencias de personas mayores</t>
  </si>
  <si>
    <t>(C ) Población 65+ años</t>
  </si>
  <si>
    <t>(D ) Población total</t>
  </si>
  <si>
    <t>(E ) Población 65+ años %</t>
  </si>
  <si>
    <t>(F ) Ratio de plazas por 100  A/C</t>
  </si>
  <si>
    <t>(G) Población en residencias B/C %</t>
  </si>
  <si>
    <t>(H) Población en residencias B/D %</t>
  </si>
  <si>
    <t>(I) Ocupación B/A %</t>
  </si>
  <si>
    <t>(J) Plazas vacantes A-B</t>
  </si>
  <si>
    <t>(K) Plazas vacantes J/A %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</si>
  <si>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</si>
  <si>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</si>
  <si>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</si>
  <si>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</si>
  <si>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</si>
  <si>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</si>
  <si>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</si>
  <si>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</si>
  <si>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</si>
  <si>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</si>
  <si>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Comunidad Valenciana</t>
  </si>
  <si>
    <t xml:space="preserve">Extremadura </t>
  </si>
  <si>
    <t xml:space="preserve">Galicia </t>
  </si>
  <si>
    <t>Madrid (Comunidad de)</t>
  </si>
  <si>
    <t xml:space="preserve">Murcia (Región de) </t>
  </si>
  <si>
    <t>Navarra (C. Foral de)</t>
  </si>
  <si>
    <t xml:space="preserve">País Vasco </t>
  </si>
  <si>
    <t>Rioja (La)</t>
  </si>
  <si>
    <t>Ceuta y Melilla</t>
  </si>
  <si>
    <t xml:space="preserve">(A): Estadísticas sobre residencias, Informe PM nº 128, 2011. http://envejecimiento.csic.es/estadisticas/indicadores/residencias/2011/index.html </t>
  </si>
  <si>
    <t>(B) (C ) (D): Fuente: INE: INEBASE: Censos de Población y Viviendas 2011. Consulta mayo de 2013.</t>
  </si>
  <si>
    <t>Tabla 1.- Plazas y población en residencias de mayores. España, 2011.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</si>
</sst>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/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/>
    </xf>
    <xf numFmtId="1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1" fontId="20" fillId="24" borderId="0" xfId="0" applyNumberFormat="1" applyFont="1" applyFill="1" applyBorder="1" applyAlignment="1">
      <alignment horizontal="center" vertical="center" wrapText="1"/>
    </xf>
    <xf numFmtId="1" fontId="20" fillId="24" borderId="11" xfId="0" applyNumberFormat="1" applyFont="1" applyFill="1" applyBorder="1" applyAlignment="1">
      <alignment horizontal="center" vertical="center" wrapText="1"/>
    </xf>
    <xf numFmtId="177" fontId="20" fillId="24" borderId="0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vertical="center"/>
    </xf>
    <xf numFmtId="3" fontId="21" fillId="0" borderId="13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right" vertical="center"/>
    </xf>
    <xf numFmtId="3" fontId="22" fillId="0" borderId="14" xfId="0" applyNumberFormat="1" applyFont="1" applyBorder="1" applyAlignment="1">
      <alignment horizontal="right" vertical="center"/>
    </xf>
    <xf numFmtId="177" fontId="21" fillId="0" borderId="13" xfId="0" applyNumberFormat="1" applyFont="1" applyBorder="1" applyAlignment="1">
      <alignment horizontal="right" vertical="center"/>
    </xf>
    <xf numFmtId="2" fontId="23" fillId="0" borderId="14" xfId="0" applyNumberFormat="1" applyFont="1" applyFill="1" applyBorder="1" applyAlignment="1" applyProtection="1">
      <alignment horizontal="right"/>
      <protection/>
    </xf>
    <xf numFmtId="177" fontId="0" fillId="0" borderId="14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20" fillId="24" borderId="16" xfId="0" applyFont="1" applyFill="1" applyBorder="1" applyAlignment="1">
      <alignment vertical="center"/>
    </xf>
    <xf numFmtId="3" fontId="21" fillId="0" borderId="11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177" fontId="21" fillId="0" borderId="11" xfId="0" applyNumberFormat="1" applyFont="1" applyBorder="1" applyAlignment="1">
      <alignment horizontal="right" vertical="center"/>
    </xf>
    <xf numFmtId="2" fontId="23" fillId="0" borderId="0" xfId="0" applyNumberFormat="1" applyFont="1" applyFill="1" applyBorder="1" applyAlignment="1" applyProtection="1">
      <alignment horizontal="right"/>
      <protection/>
    </xf>
    <xf numFmtId="177" fontId="0" fillId="0" borderId="0" xfId="0" applyNumberFormat="1" applyBorder="1" applyAlignment="1">
      <alignment horizontal="right"/>
    </xf>
    <xf numFmtId="177" fontId="0" fillId="0" borderId="17" xfId="0" applyNumberFormat="1" applyBorder="1" applyAlignment="1">
      <alignment horizontal="right"/>
    </xf>
    <xf numFmtId="3" fontId="0" fillId="0" borderId="0" xfId="0" applyNumberFormat="1" applyAlignment="1">
      <alignment/>
    </xf>
    <xf numFmtId="177" fontId="17" fillId="0" borderId="0" xfId="0" applyNumberFormat="1" applyFont="1" applyBorder="1" applyAlignment="1">
      <alignment horizontal="right"/>
    </xf>
    <xf numFmtId="3" fontId="21" fillId="0" borderId="18" xfId="0" applyNumberFormat="1" applyFont="1" applyBorder="1" applyAlignment="1">
      <alignment horizontal="center"/>
    </xf>
    <xf numFmtId="3" fontId="22" fillId="0" borderId="18" xfId="0" applyNumberFormat="1" applyFont="1" applyBorder="1" applyAlignment="1">
      <alignment horizontal="right" vertical="center"/>
    </xf>
    <xf numFmtId="3" fontId="22" fillId="0" borderId="19" xfId="0" applyNumberFormat="1" applyFont="1" applyBorder="1" applyAlignment="1">
      <alignment horizontal="right" vertical="center"/>
    </xf>
    <xf numFmtId="177" fontId="0" fillId="0" borderId="20" xfId="0" applyNumberFormat="1" applyBorder="1" applyAlignment="1">
      <alignment/>
    </xf>
    <xf numFmtId="177" fontId="21" fillId="0" borderId="18" xfId="0" applyNumberFormat="1" applyFont="1" applyBorder="1" applyAlignment="1">
      <alignment horizontal="right" vertical="center"/>
    </xf>
    <xf numFmtId="2" fontId="23" fillId="0" borderId="19" xfId="0" applyNumberFormat="1" applyFont="1" applyFill="1" applyBorder="1" applyAlignment="1" applyProtection="1">
      <alignment horizontal="right"/>
      <protection/>
    </xf>
    <xf numFmtId="177" fontId="0" fillId="0" borderId="19" xfId="0" applyNumberFormat="1" applyBorder="1" applyAlignment="1">
      <alignment horizontal="right"/>
    </xf>
    <xf numFmtId="177" fontId="0" fillId="0" borderId="20" xfId="0" applyNumberFormat="1" applyBorder="1" applyAlignment="1">
      <alignment horizontal="right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/>
    </xf>
    <xf numFmtId="2" fontId="23" fillId="0" borderId="0" xfId="0" applyNumberFormat="1" applyFont="1" applyFill="1" applyBorder="1" applyAlignment="1" applyProtection="1">
      <alignment/>
      <protection/>
    </xf>
    <xf numFmtId="177" fontId="0" fillId="0" borderId="0" xfId="0" applyNumberFormat="1" applyBorder="1" applyAlignment="1">
      <alignment/>
    </xf>
    <xf numFmtId="177" fontId="23" fillId="0" borderId="14" xfId="0" applyNumberFormat="1" applyFont="1" applyFill="1" applyBorder="1" applyAlignment="1" applyProtection="1">
      <alignment horizontal="right"/>
      <protection/>
    </xf>
    <xf numFmtId="177" fontId="23" fillId="0" borderId="0" xfId="0" applyNumberFormat="1" applyFont="1" applyFill="1" applyBorder="1" applyAlignment="1" applyProtection="1">
      <alignment horizontal="right"/>
      <protection/>
    </xf>
    <xf numFmtId="177" fontId="23" fillId="0" borderId="19" xfId="0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6"/>
  <sheetViews>
    <sheetView tabSelected="1" workbookViewId="0" topLeftCell="A1">
      <selection activeCell="P10" sqref="P10"/>
    </sheetView>
  </sheetViews>
  <sheetFormatPr defaultColWidth="11.421875" defaultRowHeight="15"/>
  <cols>
    <col min="1" max="1" width="3.421875" style="0" customWidth="1"/>
    <col min="2" max="2" width="22.28125" style="0" customWidth="1"/>
    <col min="3" max="3" width="11.28125" style="0" customWidth="1"/>
    <col min="4" max="4" width="11.8515625" style="0" customWidth="1"/>
    <col min="5" max="6" width="10.140625" style="0" customWidth="1"/>
    <col min="7" max="7" width="10.421875" style="0" customWidth="1"/>
    <col min="8" max="8" width="9.00390625" style="0" customWidth="1"/>
    <col min="9" max="9" width="11.57421875" style="0" customWidth="1"/>
    <col min="10" max="10" width="11.140625" style="0" customWidth="1"/>
    <col min="11" max="11" width="11.00390625" style="2" customWidth="1"/>
    <col min="12" max="12" width="9.28125" style="2" customWidth="1"/>
    <col min="13" max="13" width="8.7109375" style="3" customWidth="1"/>
  </cols>
  <sheetData>
    <row r="2" ht="18">
      <c r="B2" s="1" t="s">
        <v>32</v>
      </c>
    </row>
    <row r="4" spans="3:13" ht="89.25">
      <c r="C4" s="4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4" t="s">
        <v>5</v>
      </c>
      <c r="I4" s="6" t="s">
        <v>6</v>
      </c>
      <c r="J4" s="6" t="s">
        <v>7</v>
      </c>
      <c r="K4" s="7" t="s">
        <v>8</v>
      </c>
      <c r="L4" s="8" t="s">
        <v>9</v>
      </c>
      <c r="M4" s="9" t="s">
        <v>10</v>
      </c>
    </row>
    <row r="5" spans="2:13" ht="15">
      <c r="B5" s="10" t="s">
        <v>11</v>
      </c>
      <c r="C5" s="11">
        <v>344310</v>
      </c>
      <c r="D5" s="12">
        <v>270286</v>
      </c>
      <c r="E5" s="13">
        <v>8116350</v>
      </c>
      <c r="F5" s="13">
        <v>46815916</v>
      </c>
      <c r="G5" s="3">
        <f aca="true" t="shared" si="0" ref="G5:G23">E5/F5*100</f>
        <v>17.336732234396525</v>
      </c>
      <c r="H5" s="14">
        <f aca="true" t="shared" si="1" ref="H5:H23">C5*100/E5</f>
        <v>4.242177826239628</v>
      </c>
      <c r="I5" s="40">
        <f aca="true" t="shared" si="2" ref="I5:I23">D5*100/E5</f>
        <v>3.330142243742569</v>
      </c>
      <c r="J5" s="15">
        <f aca="true" t="shared" si="3" ref="J5:J23">D5*100/F5</f>
        <v>0.5773378438221737</v>
      </c>
      <c r="K5" s="16">
        <f aca="true" t="shared" si="4" ref="K5:K23">D5*100/C5</f>
        <v>78.50076965525254</v>
      </c>
      <c r="L5" s="21">
        <f aca="true" t="shared" si="5" ref="L5:L23">C5-D5</f>
        <v>74024</v>
      </c>
      <c r="M5" s="17">
        <f aca="true" t="shared" si="6" ref="M5:M23">L5/C5*100</f>
        <v>21.499230344747467</v>
      </c>
    </row>
    <row r="6" spans="2:16" ht="15">
      <c r="B6" s="18" t="s">
        <v>12</v>
      </c>
      <c r="C6" s="19">
        <v>36389</v>
      </c>
      <c r="D6" s="20">
        <v>28162</v>
      </c>
      <c r="E6" s="21">
        <v>1280083</v>
      </c>
      <c r="F6" s="21">
        <v>8371270</v>
      </c>
      <c r="G6" s="3">
        <f t="shared" si="0"/>
        <v>15.29138350572852</v>
      </c>
      <c r="H6" s="22">
        <f t="shared" si="1"/>
        <v>2.842706293263796</v>
      </c>
      <c r="I6" s="41">
        <f t="shared" si="2"/>
        <v>2.2000135928685873</v>
      </c>
      <c r="J6" s="23">
        <f t="shared" si="3"/>
        <v>0.3364125156636926</v>
      </c>
      <c r="K6" s="24">
        <f t="shared" si="4"/>
        <v>77.3915194152079</v>
      </c>
      <c r="L6" s="21">
        <f t="shared" si="5"/>
        <v>8227</v>
      </c>
      <c r="M6" s="25">
        <f t="shared" si="6"/>
        <v>22.608480584792108</v>
      </c>
      <c r="P6" s="26"/>
    </row>
    <row r="7" spans="2:16" ht="15">
      <c r="B7" s="18" t="s">
        <v>13</v>
      </c>
      <c r="C7" s="19">
        <v>18208</v>
      </c>
      <c r="D7" s="20">
        <v>13312</v>
      </c>
      <c r="E7" s="21">
        <v>269816</v>
      </c>
      <c r="F7" s="21">
        <v>1344509</v>
      </c>
      <c r="G7" s="3">
        <f t="shared" si="0"/>
        <v>20.067995082219607</v>
      </c>
      <c r="H7" s="22">
        <f t="shared" si="1"/>
        <v>6.748302546920865</v>
      </c>
      <c r="I7" s="41">
        <f t="shared" si="2"/>
        <v>4.9337326177839715</v>
      </c>
      <c r="J7" s="23">
        <f t="shared" si="3"/>
        <v>0.990101219106752</v>
      </c>
      <c r="K7" s="24">
        <f t="shared" si="4"/>
        <v>73.11072056239016</v>
      </c>
      <c r="L7" s="21">
        <f t="shared" si="5"/>
        <v>4896</v>
      </c>
      <c r="M7" s="25">
        <f t="shared" si="6"/>
        <v>26.889279437609844</v>
      </c>
      <c r="P7" s="26"/>
    </row>
    <row r="8" spans="2:16" ht="15">
      <c r="B8" s="18" t="s">
        <v>14</v>
      </c>
      <c r="C8" s="19">
        <v>10494</v>
      </c>
      <c r="D8" s="20">
        <v>8246</v>
      </c>
      <c r="E8" s="21">
        <v>243449</v>
      </c>
      <c r="F8" s="21">
        <v>1075183</v>
      </c>
      <c r="G8" s="3">
        <f t="shared" si="0"/>
        <v>22.642564103041064</v>
      </c>
      <c r="H8" s="22">
        <f t="shared" si="1"/>
        <v>4.310553750477513</v>
      </c>
      <c r="I8" s="41">
        <f t="shared" si="2"/>
        <v>3.3871570636971193</v>
      </c>
      <c r="J8" s="23">
        <f t="shared" si="3"/>
        <v>0.7669392094183036</v>
      </c>
      <c r="K8" s="24">
        <f t="shared" si="4"/>
        <v>78.57823518200877</v>
      </c>
      <c r="L8" s="21">
        <f t="shared" si="5"/>
        <v>2248</v>
      </c>
      <c r="M8" s="25">
        <f t="shared" si="6"/>
        <v>21.42176481799123</v>
      </c>
      <c r="P8" s="26"/>
    </row>
    <row r="9" spans="2:16" ht="15">
      <c r="B9" s="18" t="s">
        <v>15</v>
      </c>
      <c r="C9" s="19">
        <v>5720</v>
      </c>
      <c r="D9" s="20">
        <v>3379</v>
      </c>
      <c r="E9" s="21">
        <v>156775</v>
      </c>
      <c r="F9" s="21">
        <v>1100503</v>
      </c>
      <c r="G9" s="3">
        <f t="shared" si="0"/>
        <v>14.245758530417454</v>
      </c>
      <c r="H9" s="22">
        <f t="shared" si="1"/>
        <v>3.648540902567374</v>
      </c>
      <c r="I9" s="41">
        <f t="shared" si="2"/>
        <v>2.155318131079573</v>
      </c>
      <c r="J9" s="23">
        <f t="shared" si="3"/>
        <v>0.3070414165159023</v>
      </c>
      <c r="K9" s="27">
        <f t="shared" si="4"/>
        <v>59.07342657342657</v>
      </c>
      <c r="L9" s="21">
        <f t="shared" si="5"/>
        <v>2341</v>
      </c>
      <c r="M9" s="25">
        <f t="shared" si="6"/>
        <v>40.92657342657343</v>
      </c>
      <c r="P9" s="26"/>
    </row>
    <row r="10" spans="2:16" ht="15">
      <c r="B10" s="18" t="s">
        <v>16</v>
      </c>
      <c r="C10" s="19">
        <v>7581</v>
      </c>
      <c r="D10" s="20">
        <v>5014</v>
      </c>
      <c r="E10" s="21">
        <v>289023</v>
      </c>
      <c r="F10" s="21">
        <v>2082655</v>
      </c>
      <c r="G10" s="3">
        <f t="shared" si="0"/>
        <v>13.877622553903551</v>
      </c>
      <c r="H10" s="22">
        <f t="shared" si="1"/>
        <v>2.6229746421565068</v>
      </c>
      <c r="I10" s="41">
        <f t="shared" si="2"/>
        <v>1.7348100324195652</v>
      </c>
      <c r="J10" s="23">
        <f t="shared" si="3"/>
        <v>0.24075038832643908</v>
      </c>
      <c r="K10" s="27">
        <f t="shared" si="4"/>
        <v>66.13903179000133</v>
      </c>
      <c r="L10" s="21">
        <f t="shared" si="5"/>
        <v>2567</v>
      </c>
      <c r="M10" s="25">
        <f t="shared" si="6"/>
        <v>33.86096820999868</v>
      </c>
      <c r="P10" s="26"/>
    </row>
    <row r="11" spans="2:16" ht="15">
      <c r="B11" s="18" t="s">
        <v>17</v>
      </c>
      <c r="C11" s="19">
        <v>5146</v>
      </c>
      <c r="D11" s="20">
        <v>3964</v>
      </c>
      <c r="E11" s="21">
        <v>112502</v>
      </c>
      <c r="F11" s="21">
        <v>592542</v>
      </c>
      <c r="G11" s="3">
        <f t="shared" si="0"/>
        <v>18.986333458218997</v>
      </c>
      <c r="H11" s="22">
        <f t="shared" si="1"/>
        <v>4.574140904161704</v>
      </c>
      <c r="I11" s="41">
        <f t="shared" si="2"/>
        <v>3.523492915681499</v>
      </c>
      <c r="J11" s="23">
        <f t="shared" si="3"/>
        <v>0.6689821143480125</v>
      </c>
      <c r="K11" s="24">
        <f t="shared" si="4"/>
        <v>77.03070345899728</v>
      </c>
      <c r="L11" s="21">
        <f t="shared" si="5"/>
        <v>1182</v>
      </c>
      <c r="M11" s="25">
        <f t="shared" si="6"/>
        <v>22.96929654100272</v>
      </c>
      <c r="P11" s="26"/>
    </row>
    <row r="12" spans="2:16" ht="15">
      <c r="B12" s="18" t="s">
        <v>18</v>
      </c>
      <c r="C12" s="19">
        <v>42428</v>
      </c>
      <c r="D12" s="20">
        <v>32001</v>
      </c>
      <c r="E12" s="21">
        <v>584607</v>
      </c>
      <c r="F12" s="21">
        <v>2540188</v>
      </c>
      <c r="G12" s="3">
        <f t="shared" si="0"/>
        <v>23.01432019992221</v>
      </c>
      <c r="H12" s="22">
        <f t="shared" si="1"/>
        <v>7.257525140821099</v>
      </c>
      <c r="I12" s="41">
        <f t="shared" si="2"/>
        <v>5.47393377089224</v>
      </c>
      <c r="J12" s="23">
        <f t="shared" si="3"/>
        <v>1.2597886455648164</v>
      </c>
      <c r="K12" s="24">
        <f t="shared" si="4"/>
        <v>75.42424813802207</v>
      </c>
      <c r="L12" s="21">
        <f t="shared" si="5"/>
        <v>10427</v>
      </c>
      <c r="M12" s="25">
        <f t="shared" si="6"/>
        <v>24.575751861977942</v>
      </c>
      <c r="P12" s="26"/>
    </row>
    <row r="13" spans="2:16" ht="15">
      <c r="B13" s="18" t="s">
        <v>19</v>
      </c>
      <c r="C13" s="19">
        <v>27612</v>
      </c>
      <c r="D13" s="20">
        <v>20949</v>
      </c>
      <c r="E13" s="21">
        <v>371958</v>
      </c>
      <c r="F13" s="21">
        <v>2106331</v>
      </c>
      <c r="G13" s="3">
        <f t="shared" si="0"/>
        <v>17.65904788943428</v>
      </c>
      <c r="H13" s="22">
        <f t="shared" si="1"/>
        <v>7.423418773087284</v>
      </c>
      <c r="I13" s="41">
        <f t="shared" si="2"/>
        <v>5.632087493749294</v>
      </c>
      <c r="J13" s="23">
        <f t="shared" si="3"/>
        <v>0.9945730276960268</v>
      </c>
      <c r="K13" s="24">
        <f t="shared" si="4"/>
        <v>75.86918730986528</v>
      </c>
      <c r="L13" s="21">
        <f t="shared" si="5"/>
        <v>6663</v>
      </c>
      <c r="M13" s="25">
        <f t="shared" si="6"/>
        <v>24.13081269013472</v>
      </c>
      <c r="P13" s="26"/>
    </row>
    <row r="14" spans="2:16" ht="15">
      <c r="B14" s="18" t="s">
        <v>20</v>
      </c>
      <c r="C14" s="19">
        <v>53504</v>
      </c>
      <c r="D14" s="20">
        <v>47988</v>
      </c>
      <c r="E14" s="21">
        <v>1280729</v>
      </c>
      <c r="F14" s="21">
        <v>7519843</v>
      </c>
      <c r="G14" s="3">
        <f t="shared" si="0"/>
        <v>17.031326318913838</v>
      </c>
      <c r="H14" s="22">
        <f t="shared" si="1"/>
        <v>4.177620714452472</v>
      </c>
      <c r="I14" s="41">
        <f t="shared" si="2"/>
        <v>3.7469285071236773</v>
      </c>
      <c r="J14" s="23">
        <f t="shared" si="3"/>
        <v>0.6381516209846403</v>
      </c>
      <c r="K14" s="27">
        <f t="shared" si="4"/>
        <v>89.690490430622</v>
      </c>
      <c r="L14" s="21">
        <f t="shared" si="5"/>
        <v>5516</v>
      </c>
      <c r="M14" s="25">
        <f t="shared" si="6"/>
        <v>10.30950956937799</v>
      </c>
      <c r="P14" s="26"/>
    </row>
    <row r="15" spans="2:16" ht="15">
      <c r="B15" s="18" t="s">
        <v>21</v>
      </c>
      <c r="C15" s="19">
        <v>27127</v>
      </c>
      <c r="D15" s="20">
        <v>20345</v>
      </c>
      <c r="E15" s="21">
        <v>859820</v>
      </c>
      <c r="F15" s="21">
        <v>5009931</v>
      </c>
      <c r="G15" s="3">
        <f t="shared" si="0"/>
        <v>17.16231221547762</v>
      </c>
      <c r="H15" s="22">
        <f t="shared" si="1"/>
        <v>3.154962666604638</v>
      </c>
      <c r="I15" s="41">
        <f t="shared" si="2"/>
        <v>2.366192924100393</v>
      </c>
      <c r="J15" s="23">
        <f t="shared" si="3"/>
        <v>0.4060934172546488</v>
      </c>
      <c r="K15" s="24">
        <f t="shared" si="4"/>
        <v>74.99907840896523</v>
      </c>
      <c r="L15" s="21">
        <f t="shared" si="5"/>
        <v>6782</v>
      </c>
      <c r="M15" s="25">
        <f t="shared" si="6"/>
        <v>25.000921591034764</v>
      </c>
      <c r="P15" s="26"/>
    </row>
    <row r="16" spans="2:16" ht="15">
      <c r="B16" s="18" t="s">
        <v>22</v>
      </c>
      <c r="C16" s="19">
        <v>11453</v>
      </c>
      <c r="D16" s="20">
        <v>8668</v>
      </c>
      <c r="E16" s="21">
        <v>212483</v>
      </c>
      <c r="F16" s="21">
        <v>1104499</v>
      </c>
      <c r="G16" s="3">
        <f t="shared" si="0"/>
        <v>19.23795313531293</v>
      </c>
      <c r="H16" s="22">
        <f t="shared" si="1"/>
        <v>5.390078265084736</v>
      </c>
      <c r="I16" s="41">
        <f t="shared" si="2"/>
        <v>4.07938517434336</v>
      </c>
      <c r="J16" s="23">
        <f t="shared" si="3"/>
        <v>0.7847902080490793</v>
      </c>
      <c r="K16" s="24">
        <f t="shared" si="4"/>
        <v>75.68322710206932</v>
      </c>
      <c r="L16" s="21">
        <f t="shared" si="5"/>
        <v>2785</v>
      </c>
      <c r="M16" s="25">
        <f t="shared" si="6"/>
        <v>24.316772897930672</v>
      </c>
      <c r="P16" s="26"/>
    </row>
    <row r="17" spans="2:16" ht="15">
      <c r="B17" s="18" t="s">
        <v>23</v>
      </c>
      <c r="C17" s="19">
        <v>17892</v>
      </c>
      <c r="D17" s="20">
        <v>14263</v>
      </c>
      <c r="E17" s="21">
        <v>632377</v>
      </c>
      <c r="F17" s="21">
        <v>2772928</v>
      </c>
      <c r="G17" s="3">
        <f t="shared" si="0"/>
        <v>22.805388383686847</v>
      </c>
      <c r="H17" s="22">
        <f t="shared" si="1"/>
        <v>2.829324912196364</v>
      </c>
      <c r="I17" s="41">
        <f t="shared" si="2"/>
        <v>2.2554583737232696</v>
      </c>
      <c r="J17" s="23">
        <f t="shared" si="3"/>
        <v>0.5143660419599788</v>
      </c>
      <c r="K17" s="24">
        <f t="shared" si="4"/>
        <v>79.7171920411357</v>
      </c>
      <c r="L17" s="21">
        <f t="shared" si="5"/>
        <v>3629</v>
      </c>
      <c r="M17" s="25">
        <f t="shared" si="6"/>
        <v>20.282807958864296</v>
      </c>
      <c r="P17" s="26"/>
    </row>
    <row r="18" spans="2:16" ht="15">
      <c r="B18" s="18" t="s">
        <v>24</v>
      </c>
      <c r="C18" s="19">
        <v>47430</v>
      </c>
      <c r="D18" s="20">
        <v>37887</v>
      </c>
      <c r="E18" s="21">
        <v>988999</v>
      </c>
      <c r="F18" s="21">
        <v>6421874</v>
      </c>
      <c r="G18" s="3">
        <f t="shared" si="0"/>
        <v>15.400473444355962</v>
      </c>
      <c r="H18" s="22">
        <f t="shared" si="1"/>
        <v>4.79575813524584</v>
      </c>
      <c r="I18" s="41">
        <f t="shared" si="2"/>
        <v>3.830843104998084</v>
      </c>
      <c r="J18" s="23">
        <f t="shared" si="3"/>
        <v>0.5899679750801713</v>
      </c>
      <c r="K18" s="24">
        <f t="shared" si="4"/>
        <v>79.87982289690069</v>
      </c>
      <c r="L18" s="21">
        <f t="shared" si="5"/>
        <v>9543</v>
      </c>
      <c r="M18" s="25">
        <f t="shared" si="6"/>
        <v>20.120177103099305</v>
      </c>
      <c r="P18" s="26"/>
    </row>
    <row r="19" spans="2:16" ht="15">
      <c r="B19" s="18" t="s">
        <v>25</v>
      </c>
      <c r="C19" s="19">
        <v>4810</v>
      </c>
      <c r="D19" s="20">
        <v>3589</v>
      </c>
      <c r="E19" s="21">
        <v>208419</v>
      </c>
      <c r="F19" s="21">
        <v>1462128</v>
      </c>
      <c r="G19" s="3">
        <f t="shared" si="0"/>
        <v>14.254497554249696</v>
      </c>
      <c r="H19" s="22">
        <f t="shared" si="1"/>
        <v>2.307851011664004</v>
      </c>
      <c r="I19" s="41">
        <f t="shared" si="2"/>
        <v>1.7220119087031414</v>
      </c>
      <c r="J19" s="23">
        <f t="shared" si="3"/>
        <v>0.2454641454099778</v>
      </c>
      <c r="K19" s="24">
        <f t="shared" si="4"/>
        <v>74.61538461538461</v>
      </c>
      <c r="L19" s="21">
        <f t="shared" si="5"/>
        <v>1221</v>
      </c>
      <c r="M19" s="25">
        <f t="shared" si="6"/>
        <v>25.384615384615383</v>
      </c>
      <c r="P19" s="26"/>
    </row>
    <row r="20" spans="2:16" ht="15">
      <c r="B20" s="18" t="s">
        <v>26</v>
      </c>
      <c r="C20" s="19">
        <v>6192</v>
      </c>
      <c r="D20" s="20">
        <v>5119</v>
      </c>
      <c r="E20" s="21">
        <v>114506</v>
      </c>
      <c r="F20" s="21">
        <v>640129</v>
      </c>
      <c r="G20" s="3">
        <f t="shared" si="0"/>
        <v>17.887956958675517</v>
      </c>
      <c r="H20" s="22">
        <f t="shared" si="1"/>
        <v>5.407576895533858</v>
      </c>
      <c r="I20" s="41">
        <f t="shared" si="2"/>
        <v>4.470508095645643</v>
      </c>
      <c r="J20" s="23">
        <f t="shared" si="3"/>
        <v>0.7996825639831971</v>
      </c>
      <c r="K20" s="27">
        <f t="shared" si="4"/>
        <v>82.67118863049096</v>
      </c>
      <c r="L20" s="21">
        <f t="shared" si="5"/>
        <v>1073</v>
      </c>
      <c r="M20" s="25">
        <f t="shared" si="6"/>
        <v>17.328811369509044</v>
      </c>
      <c r="P20" s="26"/>
    </row>
    <row r="21" spans="2:16" ht="15">
      <c r="B21" s="18" t="s">
        <v>27</v>
      </c>
      <c r="C21" s="19">
        <v>18681</v>
      </c>
      <c r="D21" s="20">
        <v>14422</v>
      </c>
      <c r="E21" s="21">
        <v>433658</v>
      </c>
      <c r="F21" s="21">
        <v>2185393</v>
      </c>
      <c r="G21" s="3">
        <f t="shared" si="0"/>
        <v>19.84347895321345</v>
      </c>
      <c r="H21" s="22">
        <f t="shared" si="1"/>
        <v>4.307772484307911</v>
      </c>
      <c r="I21" s="41">
        <f t="shared" si="2"/>
        <v>3.325662157737203</v>
      </c>
      <c r="J21" s="23">
        <f t="shared" si="3"/>
        <v>0.6599270703255662</v>
      </c>
      <c r="K21" s="24">
        <f t="shared" si="4"/>
        <v>77.2014346127081</v>
      </c>
      <c r="L21" s="21">
        <f t="shared" si="5"/>
        <v>4259</v>
      </c>
      <c r="M21" s="25">
        <f t="shared" si="6"/>
        <v>22.798565387291898</v>
      </c>
      <c r="P21" s="26"/>
    </row>
    <row r="22" spans="2:16" ht="15">
      <c r="B22" s="18" t="s">
        <v>28</v>
      </c>
      <c r="C22" s="19">
        <v>3159</v>
      </c>
      <c r="D22" s="20">
        <v>2503</v>
      </c>
      <c r="E22" s="21">
        <v>59975</v>
      </c>
      <c r="F22" s="21">
        <v>321173</v>
      </c>
      <c r="G22" s="3">
        <f t="shared" si="0"/>
        <v>18.673736584333053</v>
      </c>
      <c r="H22" s="22">
        <f t="shared" si="1"/>
        <v>5.267194664443518</v>
      </c>
      <c r="I22" s="41">
        <f t="shared" si="2"/>
        <v>4.173405585660692</v>
      </c>
      <c r="J22" s="23">
        <f t="shared" si="3"/>
        <v>0.7793307656621198</v>
      </c>
      <c r="K22" s="27">
        <f t="shared" si="4"/>
        <v>79.23393478949035</v>
      </c>
      <c r="L22" s="21">
        <f t="shared" si="5"/>
        <v>656</v>
      </c>
      <c r="M22" s="25">
        <f t="shared" si="6"/>
        <v>20.766065210509655</v>
      </c>
      <c r="P22" s="26"/>
    </row>
    <row r="23" spans="2:16" ht="15">
      <c r="B23" s="18" t="s">
        <v>29</v>
      </c>
      <c r="C23" s="28">
        <v>484</v>
      </c>
      <c r="D23" s="29">
        <v>477</v>
      </c>
      <c r="E23" s="30">
        <v>17174</v>
      </c>
      <c r="F23" s="30">
        <v>164840</v>
      </c>
      <c r="G23" s="31">
        <f t="shared" si="0"/>
        <v>10.418587721426837</v>
      </c>
      <c r="H23" s="32">
        <f t="shared" si="1"/>
        <v>2.8182135786654245</v>
      </c>
      <c r="I23" s="42">
        <f t="shared" si="2"/>
        <v>2.7774542913706766</v>
      </c>
      <c r="J23" s="33">
        <f t="shared" si="3"/>
        <v>0.2893715117689881</v>
      </c>
      <c r="K23" s="34">
        <f t="shared" si="4"/>
        <v>98.55371900826447</v>
      </c>
      <c r="L23" s="30">
        <f t="shared" si="5"/>
        <v>7</v>
      </c>
      <c r="M23" s="35">
        <f t="shared" si="6"/>
        <v>1.4462809917355373</v>
      </c>
      <c r="P23" s="26"/>
    </row>
    <row r="24" spans="2:13" ht="15">
      <c r="B24" s="36"/>
      <c r="C24" s="37"/>
      <c r="D24" s="26"/>
      <c r="E24" s="38"/>
      <c r="F24" s="26"/>
      <c r="G24" s="26"/>
      <c r="H24" s="26"/>
      <c r="I24" s="39"/>
      <c r="J24" s="39"/>
      <c r="K24" s="39"/>
      <c r="L24" s="39"/>
      <c r="M24"/>
    </row>
    <row r="25" ht="15">
      <c r="B25" t="s">
        <v>30</v>
      </c>
    </row>
    <row r="26" ht="15">
      <c r="B26" t="s">
        <v>31</v>
      </c>
    </row>
  </sheetData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CCHS</dc:creator>
  <cp:keywords/>
  <dc:description/>
  <cp:lastModifiedBy>CCHS</cp:lastModifiedBy>
  <dcterms:created xsi:type="dcterms:W3CDTF">2013-05-13T10:42:53Z</dcterms:created>
  <dcterms:modified xsi:type="dcterms:W3CDTF">2013-05-13T11:22:45Z</dcterms:modified>
  <cp:category/>
  <cp:version/>
  <cp:contentType/>
  <cp:contentStatus/>
</cp:coreProperties>
</file>