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235" windowHeight="8475" tabRatio="795" activeTab="0"/>
  </bookViews>
  <sheets>
    <sheet name="activos-parados 2012" sheetId="1" r:id="rId1"/>
  </sheets>
  <definedNames/>
  <calcPr fullCalcOnLoad="1"/>
</workbook>
</file>

<file path=xl/sharedStrings.xml><?xml version="1.0" encoding="utf-8"?>
<sst xmlns="http://schemas.openxmlformats.org/spreadsheetml/2006/main" count="403" uniqueCount="63">
  <si>
    <t xml:space="preserve">Encuesta de Población Activa </t>
  </si>
  <si>
    <t xml:space="preserve">  Activos</t>
  </si>
  <si>
    <t>2012</t>
  </si>
  <si>
    <t>2005</t>
  </si>
  <si>
    <t/>
  </si>
  <si>
    <t>30-34</t>
  </si>
  <si>
    <t>35-39</t>
  </si>
  <si>
    <t>40-44</t>
  </si>
  <si>
    <t>45-49</t>
  </si>
  <si>
    <t>50-54</t>
  </si>
  <si>
    <t>55-59</t>
  </si>
  <si>
    <t>60-64</t>
  </si>
  <si>
    <t>65-69</t>
  </si>
  <si>
    <t>70+</t>
  </si>
  <si>
    <t>De 30 a 34 años</t>
  </si>
  <si>
    <t>De 35 a 39 años</t>
  </si>
  <si>
    <t>De 40 a 44 años</t>
  </si>
  <si>
    <t>De 45 a 49 años</t>
  </si>
  <si>
    <t>De 50 a 54 años</t>
  </si>
  <si>
    <t>De 55 a 59 años</t>
  </si>
  <si>
    <t>De 60 a 64 años</t>
  </si>
  <si>
    <t>De 65 a 69 años</t>
  </si>
  <si>
    <t>De 70 y más años</t>
  </si>
  <si>
    <t xml:space="preserve">  Ambos sexos</t>
  </si>
  <si>
    <t xml:space="preserve">    Z Analfabetos</t>
  </si>
  <si>
    <t xml:space="preserve">    B Educación primaria</t>
  </si>
  <si>
    <t xml:space="preserve">    C Formación e inserción laboral que no precisa título de primera etapa de secundaria</t>
  </si>
  <si>
    <t xml:space="preserve">    D Primera etapa de educación secundaria</t>
  </si>
  <si>
    <t xml:space="preserve">    E* Garantía social/Iniciación profesional </t>
  </si>
  <si>
    <t xml:space="preserve">    E Formación e inserción laboral que precisa título de primera etapa de secundaria</t>
  </si>
  <si>
    <t xml:space="preserve">    F Segunda etapa de educación secundaria</t>
  </si>
  <si>
    <t xml:space="preserve">    G Formación e inserción laboral que precisa título de segunda etapa de secundaria</t>
  </si>
  <si>
    <t xml:space="preserve">    H Enseñanzas técnico-profesionales de grado superior</t>
  </si>
  <si>
    <t xml:space="preserve">    I Títulos propios (no homologados) de Universidades y formación e inserción laboral de formación profesional superior</t>
  </si>
  <si>
    <t xml:space="preserve">    J Enseñanza universitaria de primer y segundo ciclo</t>
  </si>
  <si>
    <t xml:space="preserve">    K Estudios oficiales de especialización profesional</t>
  </si>
  <si>
    <t xml:space="preserve">    L Enseñanza universitaria de tercer ciclo (Doctorado)</t>
  </si>
  <si>
    <t>Notas:</t>
  </si>
  <si>
    <t xml:space="preserve">  1.- Desde el primer trimestre de 2003, se incluye esta nueva categoría E* Garantía Social/Iniciación Profesional que agrupa a las personas con una formación básica profesional que permite su inserción en el mercado laboral, pero que no han alcanzado los objetivos de la educación secundaria obligatoria (ESO) y, por tanto, no se pueden clasificar dentro de la categoría E.</t>
  </si>
  <si>
    <t>Activos por nivel de formación alcanzado, sexo y grupo de edad</t>
  </si>
  <si>
    <t>Unidades:Miles de personas</t>
  </si>
  <si>
    <t>Población de 16 y más años por nivel de formación alcanzado, sexo y grupo de edad</t>
  </si>
  <si>
    <t>Units:Miles de personas</t>
  </si>
  <si>
    <t xml:space="preserve">Analfabetos </t>
  </si>
  <si>
    <t>Educación primaria</t>
  </si>
  <si>
    <t>Primera etapa educación secundaria</t>
  </si>
  <si>
    <t>Segunda etapa educación secundaria</t>
  </si>
  <si>
    <t>Educación superior</t>
  </si>
  <si>
    <t>Z</t>
  </si>
  <si>
    <t>D,E</t>
  </si>
  <si>
    <t>F,G</t>
  </si>
  <si>
    <t>H,I,J,K,L</t>
  </si>
  <si>
    <t>B,C,E*</t>
  </si>
  <si>
    <t>Ocupados de 16 y más años por nivel de formación alcanzado, sexo y grupo de edad</t>
  </si>
  <si>
    <t>Tasa de actividad (% de activos sobre población total)</t>
  </si>
  <si>
    <t>% de ocupados respecto a población total (distinto de tasa de ocupación)</t>
  </si>
  <si>
    <t>Estudios hasta educación primaria</t>
  </si>
  <si>
    <t>Estudios educación secundaria o superior</t>
  </si>
  <si>
    <t>Activos</t>
  </si>
  <si>
    <t>Ocupados</t>
  </si>
  <si>
    <t>Pob total</t>
  </si>
  <si>
    <t>diferencias</t>
  </si>
  <si>
    <t>total</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</si>
</sst>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00"/>
    <numFmt numFmtId="174" formatCode="0.000000"/>
    <numFmt numFmtId="175" formatCode="0.00000"/>
    <numFmt numFmtId="176" formatCode="0.0000"/>
    <numFmt numFmtId="177" formatCode="0.000"/>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46">
    <font>
      <sz val="10"/>
      <name val="Arial"/>
      <family val="0"/>
    </font>
    <font>
      <b/>
      <sz val="10"/>
      <color indexed="8"/>
      <name val="Arial"/>
      <family val="2"/>
    </font>
    <font>
      <sz val="10"/>
      <color indexed="8"/>
      <name val="Arial"/>
      <family val="2"/>
    </font>
    <font>
      <sz val="8"/>
      <name val="Arial"/>
      <family val="2"/>
    </font>
    <font>
      <sz val="8"/>
      <color indexed="8"/>
      <name val="Arial"/>
      <family val="2"/>
    </font>
    <font>
      <sz val="10"/>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0"/>
    </font>
    <font>
      <b/>
      <sz val="14"/>
      <color indexed="8"/>
      <name val="Calibri"/>
      <family val="0"/>
    </font>
    <font>
      <sz val="9.5"/>
      <color indexed="8"/>
      <name val="Calibri"/>
      <family val="0"/>
    </font>
    <font>
      <b/>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8"/>
      </left>
      <right>
        <color indexed="8"/>
      </right>
      <top style="thin">
        <color indexed="9"/>
      </top>
      <bottom style="thin">
        <color indexed="9"/>
      </bottom>
    </border>
    <border>
      <left style="thin">
        <color indexed="40"/>
      </left>
      <right style="thin">
        <color indexed="40"/>
      </right>
      <top style="thin">
        <color indexed="40"/>
      </top>
      <bottom style="thin">
        <color indexed="40"/>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1">
    <xf numFmtId="0" fontId="0" fillId="0" borderId="0" xfId="0" applyAlignment="1">
      <alignment/>
    </xf>
    <xf numFmtId="0" fontId="2" fillId="32" borderId="10" xfId="0" applyFont="1" applyFill="1" applyBorder="1" applyAlignment="1">
      <alignment horizontal="left"/>
    </xf>
    <xf numFmtId="0" fontId="2" fillId="32" borderId="11" xfId="0" applyFont="1" applyFill="1" applyBorder="1" applyAlignment="1">
      <alignment horizontal="left"/>
    </xf>
    <xf numFmtId="0" fontId="3" fillId="0" borderId="12" xfId="0" applyFont="1" applyBorder="1" applyAlignment="1">
      <alignment horizontal="right"/>
    </xf>
    <xf numFmtId="0" fontId="4" fillId="32" borderId="11" xfId="0" applyFont="1" applyFill="1" applyBorder="1" applyAlignment="1">
      <alignment horizontal="left"/>
    </xf>
    <xf numFmtId="0" fontId="0" fillId="0" borderId="0" xfId="52">
      <alignment/>
      <protection/>
    </xf>
    <xf numFmtId="0" fontId="2" fillId="32" borderId="10" xfId="52" applyFont="1" applyFill="1" applyBorder="1" applyAlignment="1">
      <alignment horizontal="left"/>
      <protection/>
    </xf>
    <xf numFmtId="0" fontId="2" fillId="32" borderId="11" xfId="52" applyFont="1" applyFill="1" applyBorder="1" applyAlignment="1">
      <alignment horizontal="left"/>
      <protection/>
    </xf>
    <xf numFmtId="0" fontId="3" fillId="0" borderId="12" xfId="52" applyFont="1" applyBorder="1" applyAlignment="1">
      <alignment horizontal="right"/>
      <protection/>
    </xf>
    <xf numFmtId="0" fontId="4" fillId="32" borderId="11" xfId="52" applyFont="1" applyFill="1" applyBorder="1" applyAlignment="1">
      <alignment horizontal="left"/>
      <protection/>
    </xf>
    <xf numFmtId="2" fontId="3" fillId="0" borderId="12" xfId="52" applyNumberFormat="1" applyFont="1" applyBorder="1" applyAlignment="1">
      <alignment horizontal="right"/>
      <protection/>
    </xf>
    <xf numFmtId="2" fontId="3" fillId="0" borderId="12" xfId="0" applyNumberFormat="1" applyFont="1" applyBorder="1" applyAlignment="1">
      <alignment horizontal="right"/>
    </xf>
    <xf numFmtId="0" fontId="38" fillId="30" borderId="0" xfId="51" applyAlignment="1">
      <alignment/>
    </xf>
    <xf numFmtId="0" fontId="30" fillId="19" borderId="0" xfId="33" applyAlignment="1">
      <alignment/>
    </xf>
    <xf numFmtId="0" fontId="4" fillId="32" borderId="0" xfId="0" applyFont="1" applyFill="1" applyBorder="1" applyAlignment="1">
      <alignment horizontal="left"/>
    </xf>
    <xf numFmtId="178" fontId="0" fillId="0" borderId="0" xfId="0" applyNumberFormat="1" applyAlignment="1">
      <alignment/>
    </xf>
    <xf numFmtId="0" fontId="2" fillId="32" borderId="10" xfId="0" applyFont="1" applyFill="1" applyBorder="1" applyAlignment="1">
      <alignment horizontal="left"/>
    </xf>
    <xf numFmtId="0" fontId="0" fillId="0" borderId="11" xfId="0" applyFont="1" applyBorder="1" applyAlignment="1" applyProtection="1">
      <alignment/>
      <protection/>
    </xf>
    <xf numFmtId="0" fontId="0" fillId="0" borderId="13" xfId="0" applyFont="1" applyBorder="1" applyAlignment="1" applyProtection="1">
      <alignment/>
      <protection/>
    </xf>
    <xf numFmtId="0" fontId="2" fillId="32" borderId="10" xfId="52" applyFont="1" applyFill="1" applyBorder="1" applyAlignment="1">
      <alignment horizontal="left"/>
      <protection/>
    </xf>
    <xf numFmtId="0" fontId="0" fillId="0" borderId="11" xfId="52" applyFont="1" applyBorder="1" applyAlignment="1" applyProtection="1">
      <alignment/>
      <protection/>
    </xf>
    <xf numFmtId="0" fontId="0" fillId="0" borderId="13" xfId="52" applyFont="1" applyBorder="1" applyAlignment="1" applyProtection="1">
      <alignment/>
      <protection/>
    </xf>
    <xf numFmtId="0" fontId="4" fillId="0" borderId="0" xfId="52" applyFont="1" applyAlignment="1">
      <alignment horizontal="left"/>
      <protection/>
    </xf>
    <xf numFmtId="0" fontId="0" fillId="0" borderId="0" xfId="52">
      <alignment/>
      <protection/>
    </xf>
    <xf numFmtId="0" fontId="1" fillId="0" borderId="0" xfId="0" applyFont="1" applyAlignment="1">
      <alignment horizontal="left"/>
    </xf>
    <xf numFmtId="0" fontId="0" fillId="0" borderId="0" xfId="0" applyAlignment="1">
      <alignment/>
    </xf>
    <xf numFmtId="0" fontId="2" fillId="0" borderId="0" xfId="0" applyFont="1" applyAlignment="1">
      <alignment horizontal="left"/>
    </xf>
    <xf numFmtId="0" fontId="1" fillId="32" borderId="0" xfId="52" applyFont="1" applyFill="1" applyAlignment="1">
      <alignment horizontal="left" wrapText="1"/>
      <protection/>
    </xf>
    <xf numFmtId="0" fontId="1" fillId="33" borderId="0" xfId="52" applyFont="1" applyFill="1" applyAlignment="1">
      <alignment horizontal="left"/>
      <protection/>
    </xf>
    <xf numFmtId="0" fontId="1" fillId="0" borderId="0" xfId="52" applyFont="1" applyAlignment="1">
      <alignment horizontal="left"/>
      <protection/>
    </xf>
    <xf numFmtId="0" fontId="2" fillId="0" borderId="0" xfId="52" applyFont="1" applyAlignment="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Figura 1. Porcentaje de activos y ocupados por grupos de edad, 2012.  Categoría: Estudios universitarios</a:t>
            </a:r>
          </a:p>
        </c:rich>
      </c:tx>
      <c:layout>
        <c:manualLayout>
          <c:xMode val="factor"/>
          <c:yMode val="factor"/>
          <c:x val="-0.01225"/>
          <c:y val="-0.02025"/>
        </c:manualLayout>
      </c:layout>
      <c:spPr>
        <a:noFill/>
        <a:ln>
          <a:noFill/>
        </a:ln>
      </c:spPr>
    </c:title>
    <c:plotArea>
      <c:layout>
        <c:manualLayout>
          <c:xMode val="edge"/>
          <c:yMode val="edge"/>
          <c:x val="0.03725"/>
          <c:y val="0.15375"/>
          <c:w val="0.7875"/>
          <c:h val="0.76775"/>
        </c:manualLayout>
      </c:layout>
      <c:lineChart>
        <c:grouping val="standard"/>
        <c:varyColors val="0"/>
        <c:ser>
          <c:idx val="1"/>
          <c:order val="0"/>
          <c:tx>
            <c:v>Activos</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'activos-parados 2012'!$V$71:$AD$71</c:f>
              <c:strCache/>
            </c:strRef>
          </c:cat>
          <c:val>
            <c:numRef>
              <c:f>'activos-parados 2012'!$V$73:$AD$73</c:f>
              <c:numCache/>
            </c:numRef>
          </c:val>
          <c:smooth val="0"/>
        </c:ser>
        <c:ser>
          <c:idx val="3"/>
          <c:order val="1"/>
          <c:tx>
            <c:v>Ocupados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'activos-parados 2012'!$V$79:$AD$79</c:f>
              <c:numCache/>
            </c:numRef>
          </c:val>
          <c:smooth val="0"/>
        </c:ser>
        <c:hiLowLines>
          <c:spPr>
            <a:ln w="25400">
              <a:solidFill>
                <a:srgbClr val="666699"/>
              </a:solidFill>
              <a:prstDash val="sysDot"/>
            </a:ln>
          </c:spPr>
        </c:hiLowLines>
        <c:marker val="1"/>
        <c:axId val="18773729"/>
        <c:axId val="34745834"/>
      </c:lineChart>
      <c:catAx>
        <c:axId val="18773729"/>
        <c:scaling>
          <c:orientation val="minMax"/>
        </c:scaling>
        <c:axPos val="b"/>
        <c:delete val="0"/>
        <c:numFmt formatCode="General" sourceLinked="1"/>
        <c:majorTickMark val="out"/>
        <c:minorTickMark val="none"/>
        <c:tickLblPos val="nextTo"/>
        <c:spPr>
          <a:ln w="3175">
            <a:solidFill>
              <a:srgbClr val="808080"/>
            </a:solidFill>
          </a:ln>
        </c:spPr>
        <c:crossAx val="34745834"/>
        <c:crosses val="autoZero"/>
        <c:auto val="1"/>
        <c:lblOffset val="100"/>
        <c:tickLblSkip val="1"/>
        <c:noMultiLvlLbl val="0"/>
      </c:catAx>
      <c:valAx>
        <c:axId val="34745834"/>
        <c:scaling>
          <c:orientation val="minMax"/>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6"/>
              <c:y val="0"/>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773729"/>
        <c:crossesAt val="1"/>
        <c:crossBetween val="between"/>
        <c:dispUnits/>
      </c:valAx>
      <c:spPr>
        <a:noFill/>
        <a:ln>
          <a:noFill/>
        </a:ln>
      </c:spPr>
    </c:plotArea>
    <c:legend>
      <c:legendPos val="r"/>
      <c:layout>
        <c:manualLayout>
          <c:xMode val="edge"/>
          <c:yMode val="edge"/>
          <c:x val="0.845"/>
          <c:y val="0.4355"/>
          <c:w val="0.13025"/>
          <c:h val="0.09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Categoría: Estudios primarios</a:t>
            </a:r>
          </a:p>
        </c:rich>
      </c:tx>
      <c:layout>
        <c:manualLayout>
          <c:xMode val="factor"/>
          <c:yMode val="factor"/>
          <c:x val="-0.00125"/>
          <c:y val="-0.0135"/>
        </c:manualLayout>
      </c:layout>
      <c:spPr>
        <a:noFill/>
        <a:ln>
          <a:noFill/>
        </a:ln>
      </c:spPr>
    </c:title>
    <c:plotArea>
      <c:layout>
        <c:manualLayout>
          <c:xMode val="edge"/>
          <c:yMode val="edge"/>
          <c:x val="0.0535"/>
          <c:y val="0.104"/>
          <c:w val="0.78825"/>
          <c:h val="0.7375"/>
        </c:manualLayout>
      </c:layout>
      <c:lineChart>
        <c:grouping val="standard"/>
        <c:varyColors val="0"/>
        <c:ser>
          <c:idx val="0"/>
          <c:order val="0"/>
          <c:tx>
            <c:v>Activos</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'activos-parados 2012'!$V$71:$AD$71</c:f>
              <c:strCache/>
            </c:strRef>
          </c:cat>
          <c:val>
            <c:numRef>
              <c:f>'activos-parados 2012'!$V$72:$AD$72</c:f>
              <c:numCache/>
            </c:numRef>
          </c:val>
          <c:smooth val="0"/>
        </c:ser>
        <c:ser>
          <c:idx val="2"/>
          <c:order val="1"/>
          <c:tx>
            <c:v>Ocupados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'activos-parados 2012'!$V$78:$AD$78</c:f>
              <c:numCache/>
            </c:numRef>
          </c:val>
          <c:smooth val="0"/>
        </c:ser>
        <c:hiLowLines>
          <c:spPr>
            <a:ln w="25400">
              <a:solidFill>
                <a:srgbClr val="666699"/>
              </a:solidFill>
              <a:prstDash val="sysDot"/>
            </a:ln>
          </c:spPr>
        </c:hiLowLines>
        <c:marker val="1"/>
        <c:axId val="44277051"/>
        <c:axId val="62949140"/>
      </c:lineChart>
      <c:catAx>
        <c:axId val="44277051"/>
        <c:scaling>
          <c:orientation val="minMax"/>
        </c:scaling>
        <c:axPos val="b"/>
        <c:delete val="0"/>
        <c:numFmt formatCode="General" sourceLinked="1"/>
        <c:majorTickMark val="out"/>
        <c:minorTickMark val="none"/>
        <c:tickLblPos val="nextTo"/>
        <c:spPr>
          <a:ln w="3175">
            <a:solidFill>
              <a:srgbClr val="808080"/>
            </a:solidFill>
          </a:ln>
        </c:spPr>
        <c:crossAx val="62949140"/>
        <c:crosses val="autoZero"/>
        <c:auto val="1"/>
        <c:lblOffset val="100"/>
        <c:tickLblSkip val="1"/>
        <c:noMultiLvlLbl val="0"/>
      </c:catAx>
      <c:valAx>
        <c:axId val="62949140"/>
        <c:scaling>
          <c:orientation val="minMax"/>
          <c:max val="100"/>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6"/>
              <c:y val="0.0007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277051"/>
        <c:crossesAt val="1"/>
        <c:crossBetween val="between"/>
        <c:dispUnits/>
      </c:valAx>
      <c:spPr>
        <a:solidFill>
          <a:srgbClr val="FFFFFF"/>
        </a:solidFill>
        <a:ln w="3175">
          <a:noFill/>
        </a:ln>
      </c:spPr>
    </c:plotArea>
    <c:legend>
      <c:legendPos val="r"/>
      <c:layout>
        <c:manualLayout>
          <c:xMode val="edge"/>
          <c:yMode val="edge"/>
          <c:x val="0.84625"/>
          <c:y val="0.41275"/>
          <c:w val="0.1415"/>
          <c:h val="0.09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Activos y ocupados con estudios universitarios
por grupos de edad, 2005</a:t>
            </a:r>
          </a:p>
        </c:rich>
      </c:tx>
      <c:layout>
        <c:manualLayout>
          <c:xMode val="factor"/>
          <c:yMode val="factor"/>
          <c:x val="-0.00175"/>
          <c:y val="-0.0095"/>
        </c:manualLayout>
      </c:layout>
      <c:spPr>
        <a:noFill/>
        <a:ln>
          <a:noFill/>
        </a:ln>
      </c:spPr>
    </c:title>
    <c:plotArea>
      <c:layout>
        <c:manualLayout>
          <c:xMode val="edge"/>
          <c:yMode val="edge"/>
          <c:x val="0.0375"/>
          <c:y val="0.08725"/>
          <c:w val="0.74975"/>
          <c:h val="0.90775"/>
        </c:manualLayout>
      </c:layout>
      <c:lineChart>
        <c:grouping val="standard"/>
        <c:varyColors val="0"/>
        <c:ser>
          <c:idx val="1"/>
          <c:order val="0"/>
          <c:tx>
            <c:v>Activos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'activos-parados 2012'!$AE$71:$AM$71</c:f>
              <c:strCache/>
            </c:strRef>
          </c:cat>
          <c:val>
            <c:numRef>
              <c:f>'activos-parados 2012'!$AE$73:$AM$73</c:f>
              <c:numCache/>
            </c:numRef>
          </c:val>
          <c:smooth val="0"/>
        </c:ser>
        <c:ser>
          <c:idx val="3"/>
          <c:order val="1"/>
          <c:tx>
            <c:v>Ocupados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'activos-parados 2012'!$AE$79:$AM$79</c:f>
              <c:numCache/>
            </c:numRef>
          </c:val>
          <c:smooth val="0"/>
        </c:ser>
        <c:hiLowLines>
          <c:spPr>
            <a:ln w="25400">
              <a:solidFill>
                <a:srgbClr val="666699"/>
              </a:solidFill>
              <a:prstDash val="sysDot"/>
            </a:ln>
          </c:spPr>
        </c:hiLowLines>
        <c:marker val="1"/>
        <c:axId val="29671349"/>
        <c:axId val="65715550"/>
      </c:lineChart>
      <c:catAx>
        <c:axId val="29671349"/>
        <c:scaling>
          <c:orientation val="minMax"/>
        </c:scaling>
        <c:axPos val="b"/>
        <c:delete val="0"/>
        <c:numFmt formatCode="General" sourceLinked="1"/>
        <c:majorTickMark val="out"/>
        <c:minorTickMark val="none"/>
        <c:tickLblPos val="nextTo"/>
        <c:spPr>
          <a:ln w="3175">
            <a:solidFill>
              <a:srgbClr val="808080"/>
            </a:solidFill>
          </a:ln>
        </c:spPr>
        <c:crossAx val="65715550"/>
        <c:crosses val="autoZero"/>
        <c:auto val="1"/>
        <c:lblOffset val="100"/>
        <c:tickLblSkip val="1"/>
        <c:noMultiLvlLbl val="0"/>
      </c:catAx>
      <c:valAx>
        <c:axId val="65715550"/>
        <c:scaling>
          <c:orientation val="minMax"/>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825"/>
              <c:y val="0"/>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671349"/>
        <c:crossesAt val="1"/>
        <c:crossBetween val="between"/>
        <c:dispUnits/>
      </c:valAx>
      <c:spPr>
        <a:solidFill>
          <a:srgbClr val="FFFFFF"/>
        </a:solidFill>
        <a:ln w="3175">
          <a:noFill/>
        </a:ln>
      </c:spPr>
    </c:plotArea>
    <c:legend>
      <c:legendPos val="r"/>
      <c:layout>
        <c:manualLayout>
          <c:xMode val="edge"/>
          <c:yMode val="edge"/>
          <c:x val="0.83125"/>
          <c:y val="0.47325"/>
          <c:w val="0.16875"/>
          <c:h val="0.14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Activos y ocupados con estudios primarios
por grupos de edad, 2005</a:t>
            </a:r>
          </a:p>
        </c:rich>
      </c:tx>
      <c:layout>
        <c:manualLayout>
          <c:xMode val="factor"/>
          <c:yMode val="factor"/>
          <c:x val="-0.00175"/>
          <c:y val="-0.0095"/>
        </c:manualLayout>
      </c:layout>
      <c:spPr>
        <a:noFill/>
        <a:ln>
          <a:noFill/>
        </a:ln>
      </c:spPr>
    </c:title>
    <c:plotArea>
      <c:layout>
        <c:manualLayout>
          <c:xMode val="edge"/>
          <c:yMode val="edge"/>
          <c:x val="0.036"/>
          <c:y val="0.11375"/>
          <c:w val="0.74925"/>
          <c:h val="0.8805"/>
        </c:manualLayout>
      </c:layout>
      <c:lineChart>
        <c:grouping val="standard"/>
        <c:varyColors val="0"/>
        <c:ser>
          <c:idx val="0"/>
          <c:order val="0"/>
          <c:tx>
            <c:v>Activos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'activos-parados 2012'!$AE$71:$AM$71</c:f>
              <c:strCache/>
            </c:strRef>
          </c:cat>
          <c:val>
            <c:numRef>
              <c:f>'activos-parados 2012'!$AE$72:$AM$72</c:f>
              <c:numCache/>
            </c:numRef>
          </c:val>
          <c:smooth val="0"/>
        </c:ser>
        <c:ser>
          <c:idx val="2"/>
          <c:order val="1"/>
          <c:tx>
            <c:v>Ocupados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'activos-parados 2012'!$AE$78:$AM$78</c:f>
              <c:numCache/>
            </c:numRef>
          </c:val>
          <c:smooth val="0"/>
        </c:ser>
        <c:hiLowLines>
          <c:spPr>
            <a:ln w="25400">
              <a:solidFill>
                <a:srgbClr val="666699"/>
              </a:solidFill>
              <a:prstDash val="sysDot"/>
            </a:ln>
          </c:spPr>
        </c:hiLowLines>
        <c:marker val="1"/>
        <c:axId val="54569039"/>
        <c:axId val="21359304"/>
      </c:lineChart>
      <c:catAx>
        <c:axId val="54569039"/>
        <c:scaling>
          <c:orientation val="minMax"/>
        </c:scaling>
        <c:axPos val="b"/>
        <c:delete val="0"/>
        <c:numFmt formatCode="General" sourceLinked="1"/>
        <c:majorTickMark val="out"/>
        <c:minorTickMark val="none"/>
        <c:tickLblPos val="nextTo"/>
        <c:spPr>
          <a:ln w="3175">
            <a:solidFill>
              <a:srgbClr val="808080"/>
            </a:solidFill>
          </a:ln>
        </c:spPr>
        <c:crossAx val="21359304"/>
        <c:crosses val="autoZero"/>
        <c:auto val="1"/>
        <c:lblOffset val="100"/>
        <c:tickLblSkip val="1"/>
        <c:noMultiLvlLbl val="0"/>
      </c:catAx>
      <c:valAx>
        <c:axId val="21359304"/>
        <c:scaling>
          <c:orientation val="minMax"/>
          <c:max val="100"/>
        </c:scaling>
        <c:axPos val="l"/>
        <c:title>
          <c:tx>
            <c:rich>
              <a:bodyPr vert="wordArtVert" rot="0" anchor="ctr"/>
              <a:lstStyle/>
              <a:p>
                <a:pPr algn="ctr">
                  <a:defRPr/>
                </a:pPr>
                <a:r>
                  <a:rPr lang="en-US" cap="none" sz="1000" b="1" i="0" u="none" baseline="0">
                    <a:solidFill>
                      <a:srgbClr val="000000"/>
                    </a:solidFill>
                  </a:rPr>
                  <a:t>%</a:t>
                </a:r>
              </a:p>
            </c:rich>
          </c:tx>
          <c:layout>
            <c:manualLayout>
              <c:xMode val="factor"/>
              <c:yMode val="factor"/>
              <c:x val="-0.00825"/>
              <c:y val="0"/>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569039"/>
        <c:crossesAt val="1"/>
        <c:crossBetween val="between"/>
        <c:dispUnits/>
      </c:valAx>
      <c:spPr>
        <a:solidFill>
          <a:srgbClr val="FFFFFF"/>
        </a:solidFill>
        <a:ln w="3175">
          <a:noFill/>
        </a:ln>
      </c:spPr>
    </c:plotArea>
    <c:legend>
      <c:legendPos val="r"/>
      <c:layout>
        <c:manualLayout>
          <c:xMode val="edge"/>
          <c:yMode val="edge"/>
          <c:x val="0.81675"/>
          <c:y val="0.47325"/>
          <c:w val="0.18325"/>
          <c:h val="0.1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0.913</cdr:y>
    </cdr:from>
    <cdr:to>
      <cdr:x>0.76725</cdr:x>
      <cdr:y>0.95725</cdr:y>
    </cdr:to>
    <cdr:sp>
      <cdr:nvSpPr>
        <cdr:cNvPr id="1" name="Text Box 1"/>
        <cdr:cNvSpPr txBox="1">
          <a:spLocks noChangeArrowheads="1"/>
        </cdr:cNvSpPr>
      </cdr:nvSpPr>
      <cdr:spPr>
        <a:xfrm>
          <a:off x="571500" y="4600575"/>
          <a:ext cx="4800600" cy="219075"/>
        </a:xfrm>
        <a:prstGeom prst="rect">
          <a:avLst/>
        </a:prstGeom>
        <a:noFill/>
        <a:ln w="9525" cmpd="sng">
          <a:noFill/>
        </a:ln>
      </cdr:spPr>
      <cdr:txBody>
        <a:bodyPr vertOverflow="clip" wrap="square" lIns="27432" tIns="22860" rIns="0" bIns="0"/>
        <a:p>
          <a:pPr algn="l">
            <a:defRPr/>
          </a:pPr>
          <a:r>
            <a:rPr lang="en-US" cap="none" sz="950" b="0" i="0" u="none" baseline="0">
              <a:solidFill>
                <a:srgbClr val="000000"/>
              </a:solidFill>
            </a:rPr>
            <a:t>Fuente: INE: Encuesta de Población Activa, 2012.  Resultados anuales.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88</xdr:row>
      <xdr:rowOff>104775</xdr:rowOff>
    </xdr:from>
    <xdr:to>
      <xdr:col>10</xdr:col>
      <xdr:colOff>371475</xdr:colOff>
      <xdr:row>118</xdr:row>
      <xdr:rowOff>57150</xdr:rowOff>
    </xdr:to>
    <xdr:graphicFrame>
      <xdr:nvGraphicFramePr>
        <xdr:cNvPr id="1" name="1 Gráfico"/>
        <xdr:cNvGraphicFramePr/>
      </xdr:nvGraphicFramePr>
      <xdr:xfrm>
        <a:off x="962025" y="14497050"/>
        <a:ext cx="7029450" cy="4810125"/>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118</xdr:row>
      <xdr:rowOff>28575</xdr:rowOff>
    </xdr:from>
    <xdr:to>
      <xdr:col>10</xdr:col>
      <xdr:colOff>352425</xdr:colOff>
      <xdr:row>149</xdr:row>
      <xdr:rowOff>57150</xdr:rowOff>
    </xdr:to>
    <xdr:graphicFrame>
      <xdr:nvGraphicFramePr>
        <xdr:cNvPr id="2" name="2 Gráfico"/>
        <xdr:cNvGraphicFramePr/>
      </xdr:nvGraphicFramePr>
      <xdr:xfrm>
        <a:off x="952500" y="19278600"/>
        <a:ext cx="7019925" cy="5048250"/>
      </xdr:xfrm>
      <a:graphic>
        <a:graphicData uri="http://schemas.openxmlformats.org/drawingml/2006/chart">
          <c:chart xmlns:c="http://schemas.openxmlformats.org/drawingml/2006/chart" r:id="rId2"/>
        </a:graphicData>
      </a:graphic>
    </xdr:graphicFrame>
    <xdr:clientData/>
  </xdr:twoCellAnchor>
  <xdr:twoCellAnchor>
    <xdr:from>
      <xdr:col>21</xdr:col>
      <xdr:colOff>57150</xdr:colOff>
      <xdr:row>89</xdr:row>
      <xdr:rowOff>9525</xdr:rowOff>
    </xdr:from>
    <xdr:to>
      <xdr:col>28</xdr:col>
      <xdr:colOff>171450</xdr:colOff>
      <xdr:row>108</xdr:row>
      <xdr:rowOff>38100</xdr:rowOff>
    </xdr:to>
    <xdr:graphicFrame>
      <xdr:nvGraphicFramePr>
        <xdr:cNvPr id="3" name="1 Gráfico"/>
        <xdr:cNvGraphicFramePr/>
      </xdr:nvGraphicFramePr>
      <xdr:xfrm>
        <a:off x="16059150" y="14563725"/>
        <a:ext cx="5448300" cy="3105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113</xdr:row>
      <xdr:rowOff>104775</xdr:rowOff>
    </xdr:from>
    <xdr:to>
      <xdr:col>28</xdr:col>
      <xdr:colOff>285750</xdr:colOff>
      <xdr:row>132</xdr:row>
      <xdr:rowOff>152400</xdr:rowOff>
    </xdr:to>
    <xdr:graphicFrame>
      <xdr:nvGraphicFramePr>
        <xdr:cNvPr id="4" name="2 Gráfico"/>
        <xdr:cNvGraphicFramePr/>
      </xdr:nvGraphicFramePr>
      <xdr:xfrm>
        <a:off x="16182975" y="18545175"/>
        <a:ext cx="5438775" cy="3124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M86"/>
  <sheetViews>
    <sheetView tabSelected="1" zoomScalePageLayoutView="0" workbookViewId="0" topLeftCell="A1">
      <selection activeCell="N114" sqref="N114"/>
    </sheetView>
  </sheetViews>
  <sheetFormatPr defaultColWidth="11.421875" defaultRowHeight="12.75"/>
  <sheetData>
    <row r="1" spans="1:19" ht="12.75">
      <c r="A1" s="27" t="s">
        <v>0</v>
      </c>
      <c r="B1" s="23"/>
      <c r="C1" s="23"/>
      <c r="D1" s="23"/>
      <c r="E1" s="23"/>
      <c r="F1" s="23"/>
      <c r="G1" s="23"/>
      <c r="H1" s="23"/>
      <c r="I1" s="23"/>
      <c r="J1" s="23"/>
      <c r="K1" s="23"/>
      <c r="L1" s="23"/>
      <c r="M1" s="23"/>
      <c r="N1" s="23"/>
      <c r="O1" s="23"/>
      <c r="P1" s="23"/>
      <c r="Q1" s="23"/>
      <c r="R1" s="23"/>
      <c r="S1" s="23"/>
    </row>
    <row r="2" spans="1:19" ht="12.75">
      <c r="A2" s="28" t="s">
        <v>1</v>
      </c>
      <c r="B2" s="23"/>
      <c r="C2" s="23"/>
      <c r="D2" s="23"/>
      <c r="E2" s="23"/>
      <c r="F2" s="23"/>
      <c r="G2" s="23"/>
      <c r="H2" s="23"/>
      <c r="I2" s="23"/>
      <c r="J2" s="23"/>
      <c r="K2" s="23"/>
      <c r="L2" s="23"/>
      <c r="M2" s="23"/>
      <c r="N2" s="23"/>
      <c r="O2" s="23"/>
      <c r="P2" s="23"/>
      <c r="Q2" s="23"/>
      <c r="R2" s="23"/>
      <c r="S2" s="23"/>
    </row>
    <row r="3" spans="1:19" ht="12.75">
      <c r="A3" s="5"/>
      <c r="B3" s="5"/>
      <c r="C3" s="5"/>
      <c r="D3" s="5"/>
      <c r="E3" s="5"/>
      <c r="F3" s="5"/>
      <c r="G3" s="5"/>
      <c r="H3" s="5"/>
      <c r="I3" s="5"/>
      <c r="J3" s="5"/>
      <c r="K3" s="5"/>
      <c r="L3" s="5"/>
      <c r="M3" s="5"/>
      <c r="N3" s="5"/>
      <c r="O3" s="5"/>
      <c r="P3" s="5"/>
      <c r="Q3" s="5"/>
      <c r="R3" s="5"/>
      <c r="S3" s="5"/>
    </row>
    <row r="4" spans="1:19" ht="12.75">
      <c r="A4" s="29" t="s">
        <v>39</v>
      </c>
      <c r="B4" s="23"/>
      <c r="C4" s="23"/>
      <c r="D4" s="23"/>
      <c r="E4" s="23"/>
      <c r="F4" s="23"/>
      <c r="G4" s="23"/>
      <c r="H4" s="23"/>
      <c r="I4" s="23"/>
      <c r="J4" s="23"/>
      <c r="K4" s="23"/>
      <c r="L4" s="23"/>
      <c r="M4" s="23"/>
      <c r="N4" s="23"/>
      <c r="O4" s="23"/>
      <c r="P4" s="23"/>
      <c r="Q4" s="23"/>
      <c r="R4" s="23"/>
      <c r="S4" s="23"/>
    </row>
    <row r="5" spans="1:19" ht="12.75">
      <c r="A5" s="30" t="s">
        <v>40</v>
      </c>
      <c r="B5" s="23"/>
      <c r="C5" s="23"/>
      <c r="D5" s="23"/>
      <c r="E5" s="23"/>
      <c r="F5" s="23"/>
      <c r="G5" s="23"/>
      <c r="H5" s="23"/>
      <c r="I5" s="23"/>
      <c r="J5" s="23"/>
      <c r="K5" s="23"/>
      <c r="L5" s="23"/>
      <c r="M5" s="23"/>
      <c r="N5" s="23"/>
      <c r="O5" s="23"/>
      <c r="P5" s="23"/>
      <c r="Q5" s="23"/>
      <c r="R5" s="23"/>
      <c r="S5" s="23"/>
    </row>
    <row r="6" spans="1:19" ht="12.75">
      <c r="A6" s="5"/>
      <c r="B6" s="5"/>
      <c r="C6" s="5"/>
      <c r="D6" s="5"/>
      <c r="E6" s="5"/>
      <c r="F6" s="5"/>
      <c r="G6" s="5"/>
      <c r="H6" s="5"/>
      <c r="I6" s="5"/>
      <c r="J6" s="5"/>
      <c r="K6" s="5"/>
      <c r="L6" s="5"/>
      <c r="M6" s="5"/>
      <c r="N6" s="5"/>
      <c r="O6" s="5"/>
      <c r="P6" s="5"/>
      <c r="Q6" s="5"/>
      <c r="R6" s="5"/>
      <c r="S6" s="5"/>
    </row>
    <row r="7" spans="1:21" ht="12.75">
      <c r="A7" s="5"/>
      <c r="B7" s="5"/>
      <c r="C7" s="5"/>
      <c r="D7" s="5"/>
      <c r="E7" s="5"/>
      <c r="F7" s="5"/>
      <c r="G7" s="5"/>
      <c r="H7" s="5"/>
      <c r="I7" s="5"/>
      <c r="J7" s="5"/>
      <c r="K7" s="5"/>
      <c r="L7" s="5"/>
      <c r="M7" s="5"/>
      <c r="N7" s="5"/>
      <c r="O7" s="5"/>
      <c r="P7" s="5"/>
      <c r="Q7" s="5"/>
      <c r="R7" s="5"/>
      <c r="S7" s="5"/>
      <c r="U7" t="s">
        <v>54</v>
      </c>
    </row>
    <row r="8" spans="1:39" ht="12.75">
      <c r="A8" s="5"/>
      <c r="B8" s="19" t="s">
        <v>2</v>
      </c>
      <c r="C8" s="20"/>
      <c r="D8" s="20"/>
      <c r="E8" s="20"/>
      <c r="F8" s="20"/>
      <c r="G8" s="20"/>
      <c r="H8" s="20"/>
      <c r="I8" s="20"/>
      <c r="J8" s="21"/>
      <c r="K8" s="19" t="s">
        <v>3</v>
      </c>
      <c r="L8" s="20"/>
      <c r="M8" s="20"/>
      <c r="N8" s="20"/>
      <c r="O8" s="20"/>
      <c r="P8" s="20"/>
      <c r="Q8" s="20"/>
      <c r="R8" s="20"/>
      <c r="S8" s="21"/>
      <c r="U8" s="5"/>
      <c r="V8" s="19" t="s">
        <v>2</v>
      </c>
      <c r="W8" s="20"/>
      <c r="X8" s="20"/>
      <c r="Y8" s="20"/>
      <c r="Z8" s="20"/>
      <c r="AA8" s="20"/>
      <c r="AB8" s="20"/>
      <c r="AC8" s="20"/>
      <c r="AD8" s="21"/>
      <c r="AE8" s="19" t="s">
        <v>3</v>
      </c>
      <c r="AF8" s="20"/>
      <c r="AG8" s="20"/>
      <c r="AH8" s="20"/>
      <c r="AI8" s="20"/>
      <c r="AJ8" s="20"/>
      <c r="AK8" s="20"/>
      <c r="AL8" s="20"/>
      <c r="AM8" s="21"/>
    </row>
    <row r="9" spans="1:39" ht="12.75">
      <c r="A9" s="5"/>
      <c r="B9" s="6" t="s">
        <v>14</v>
      </c>
      <c r="C9" s="6" t="s">
        <v>15</v>
      </c>
      <c r="D9" s="6" t="s">
        <v>16</v>
      </c>
      <c r="E9" s="6" t="s">
        <v>17</v>
      </c>
      <c r="F9" s="6" t="s">
        <v>18</v>
      </c>
      <c r="G9" s="6" t="s">
        <v>19</v>
      </c>
      <c r="H9" s="6" t="s">
        <v>20</v>
      </c>
      <c r="I9" s="6" t="s">
        <v>21</v>
      </c>
      <c r="J9" s="6" t="s">
        <v>22</v>
      </c>
      <c r="K9" s="6" t="s">
        <v>14</v>
      </c>
      <c r="L9" s="6" t="s">
        <v>15</v>
      </c>
      <c r="M9" s="6" t="s">
        <v>16</v>
      </c>
      <c r="N9" s="6" t="s">
        <v>17</v>
      </c>
      <c r="O9" s="6" t="s">
        <v>18</v>
      </c>
      <c r="P9" s="6" t="s">
        <v>19</v>
      </c>
      <c r="Q9" s="6" t="s">
        <v>20</v>
      </c>
      <c r="R9" s="6" t="s">
        <v>21</v>
      </c>
      <c r="S9" s="6" t="s">
        <v>22</v>
      </c>
      <c r="U9" s="5"/>
      <c r="V9" s="6" t="s">
        <v>14</v>
      </c>
      <c r="W9" s="6" t="s">
        <v>15</v>
      </c>
      <c r="X9" s="6" t="s">
        <v>16</v>
      </c>
      <c r="Y9" s="6" t="s">
        <v>17</v>
      </c>
      <c r="Z9" s="6" t="s">
        <v>18</v>
      </c>
      <c r="AA9" s="6" t="s">
        <v>19</v>
      </c>
      <c r="AB9" s="6" t="s">
        <v>20</v>
      </c>
      <c r="AC9" s="6" t="s">
        <v>21</v>
      </c>
      <c r="AD9" s="6" t="s">
        <v>22</v>
      </c>
      <c r="AE9" s="6" t="s">
        <v>14</v>
      </c>
      <c r="AF9" s="6" t="s">
        <v>15</v>
      </c>
      <c r="AG9" s="6" t="s">
        <v>16</v>
      </c>
      <c r="AH9" s="6" t="s">
        <v>17</v>
      </c>
      <c r="AI9" s="6" t="s">
        <v>18</v>
      </c>
      <c r="AJ9" s="6" t="s">
        <v>19</v>
      </c>
      <c r="AK9" s="6" t="s">
        <v>20</v>
      </c>
      <c r="AL9" s="6" t="s">
        <v>21</v>
      </c>
      <c r="AM9" s="6" t="s">
        <v>22</v>
      </c>
    </row>
    <row r="10" spans="1:39" ht="12.75">
      <c r="A10" s="7" t="s">
        <v>23</v>
      </c>
      <c r="B10" s="8" t="s">
        <v>4</v>
      </c>
      <c r="C10" s="8" t="s">
        <v>4</v>
      </c>
      <c r="D10" s="8" t="s">
        <v>4</v>
      </c>
      <c r="E10" s="8" t="s">
        <v>4</v>
      </c>
      <c r="F10" s="8" t="s">
        <v>4</v>
      </c>
      <c r="G10" s="8" t="s">
        <v>4</v>
      </c>
      <c r="H10" s="8" t="s">
        <v>4</v>
      </c>
      <c r="I10" s="8" t="s">
        <v>4</v>
      </c>
      <c r="J10" s="8" t="s">
        <v>4</v>
      </c>
      <c r="K10" s="8" t="s">
        <v>4</v>
      </c>
      <c r="L10" s="8" t="s">
        <v>4</v>
      </c>
      <c r="M10" s="8" t="s">
        <v>4</v>
      </c>
      <c r="N10" s="8" t="s">
        <v>4</v>
      </c>
      <c r="O10" s="8" t="s">
        <v>4</v>
      </c>
      <c r="P10" s="8" t="s">
        <v>4</v>
      </c>
      <c r="Q10" s="8" t="s">
        <v>4</v>
      </c>
      <c r="R10" s="8" t="s">
        <v>4</v>
      </c>
      <c r="S10" s="8" t="s">
        <v>4</v>
      </c>
      <c r="U10" s="7" t="s">
        <v>23</v>
      </c>
      <c r="V10" s="8" t="s">
        <v>4</v>
      </c>
      <c r="W10" s="8" t="s">
        <v>4</v>
      </c>
      <c r="X10" s="8" t="s">
        <v>4</v>
      </c>
      <c r="Y10" s="8" t="s">
        <v>4</v>
      </c>
      <c r="Z10" s="8" t="s">
        <v>4</v>
      </c>
      <c r="AA10" s="8" t="s">
        <v>4</v>
      </c>
      <c r="AB10" s="8" t="s">
        <v>4</v>
      </c>
      <c r="AC10" s="8" t="s">
        <v>4</v>
      </c>
      <c r="AD10" s="8" t="s">
        <v>4</v>
      </c>
      <c r="AE10" s="8" t="s">
        <v>4</v>
      </c>
      <c r="AF10" s="8" t="s">
        <v>4</v>
      </c>
      <c r="AG10" s="8" t="s">
        <v>4</v>
      </c>
      <c r="AH10" s="8" t="s">
        <v>4</v>
      </c>
      <c r="AI10" s="8" t="s">
        <v>4</v>
      </c>
      <c r="AJ10" s="8" t="s">
        <v>4</v>
      </c>
      <c r="AK10" s="8" t="s">
        <v>4</v>
      </c>
      <c r="AL10" s="8" t="s">
        <v>4</v>
      </c>
      <c r="AM10" s="8" t="s">
        <v>4</v>
      </c>
    </row>
    <row r="11" spans="1:39" ht="12.75">
      <c r="A11" s="9" t="s">
        <v>24</v>
      </c>
      <c r="B11" s="8">
        <v>10.3</v>
      </c>
      <c r="C11" s="8">
        <v>9</v>
      </c>
      <c r="D11" s="8">
        <v>12.2</v>
      </c>
      <c r="E11" s="8">
        <v>13.5</v>
      </c>
      <c r="F11" s="8">
        <v>12</v>
      </c>
      <c r="G11" s="8">
        <v>14.7</v>
      </c>
      <c r="H11" s="8">
        <v>9.3</v>
      </c>
      <c r="I11" s="8">
        <v>0.1</v>
      </c>
      <c r="J11" s="8">
        <v>0.7</v>
      </c>
      <c r="K11" s="8">
        <v>6.7</v>
      </c>
      <c r="L11" s="8">
        <v>10.6</v>
      </c>
      <c r="M11" s="8">
        <v>9.5</v>
      </c>
      <c r="N11" s="8">
        <v>11.5</v>
      </c>
      <c r="O11" s="8">
        <v>7.5</v>
      </c>
      <c r="P11" s="8">
        <v>9.8</v>
      </c>
      <c r="Q11" s="8">
        <v>9.1</v>
      </c>
      <c r="R11" s="8">
        <v>2</v>
      </c>
      <c r="S11" s="8">
        <v>1.4</v>
      </c>
      <c r="U11" s="9" t="s">
        <v>24</v>
      </c>
      <c r="V11" s="10">
        <f>B11/B55*100</f>
        <v>34.56375838926174</v>
      </c>
      <c r="W11" s="10">
        <f aca="true" t="shared" si="0" ref="W11:AM11">C11/C55*100</f>
        <v>29.900332225913616</v>
      </c>
      <c r="X11" s="10">
        <f t="shared" si="0"/>
        <v>41.21621621621621</v>
      </c>
      <c r="Y11" s="10">
        <f t="shared" si="0"/>
        <v>40.17857142857142</v>
      </c>
      <c r="Z11" s="10">
        <f t="shared" si="0"/>
        <v>36.809815950920246</v>
      </c>
      <c r="AA11" s="10">
        <f t="shared" si="0"/>
        <v>38.28125</v>
      </c>
      <c r="AB11" s="10">
        <f t="shared" si="0"/>
        <v>19.214876033057855</v>
      </c>
      <c r="AC11" s="10">
        <f t="shared" si="0"/>
        <v>0.14641288433382138</v>
      </c>
      <c r="AD11" s="10">
        <f t="shared" si="0"/>
        <v>0.15050526768436895</v>
      </c>
      <c r="AE11" s="10">
        <f t="shared" si="0"/>
        <v>34.183673469387756</v>
      </c>
      <c r="AF11" s="10">
        <f t="shared" si="0"/>
        <v>44.91525423728813</v>
      </c>
      <c r="AG11" s="10">
        <f t="shared" si="0"/>
        <v>36.25954198473282</v>
      </c>
      <c r="AH11" s="10">
        <f t="shared" si="0"/>
        <v>38.333333333333336</v>
      </c>
      <c r="AI11" s="10">
        <f t="shared" si="0"/>
        <v>28.95752895752896</v>
      </c>
      <c r="AJ11" s="10">
        <f t="shared" si="0"/>
        <v>25.9946949602122</v>
      </c>
      <c r="AK11" s="10">
        <f t="shared" si="0"/>
        <v>15.608919382504288</v>
      </c>
      <c r="AL11" s="10">
        <f t="shared" si="0"/>
        <v>1.7777777777777777</v>
      </c>
      <c r="AM11" s="10">
        <f t="shared" si="0"/>
        <v>0.3389830508474576</v>
      </c>
    </row>
    <row r="12" spans="1:39" ht="12.75">
      <c r="A12" s="9" t="s">
        <v>25</v>
      </c>
      <c r="B12" s="8">
        <v>205.6</v>
      </c>
      <c r="C12" s="8">
        <v>211</v>
      </c>
      <c r="D12" s="8">
        <v>265.3</v>
      </c>
      <c r="E12" s="8">
        <v>310.4</v>
      </c>
      <c r="F12" s="8">
        <v>422.7</v>
      </c>
      <c r="G12" s="8">
        <v>482.9</v>
      </c>
      <c r="H12" s="8">
        <v>341.4</v>
      </c>
      <c r="I12" s="8">
        <v>42.5</v>
      </c>
      <c r="J12" s="8">
        <v>16.5</v>
      </c>
      <c r="K12" s="8">
        <v>243.2</v>
      </c>
      <c r="L12" s="8">
        <v>299.4</v>
      </c>
      <c r="M12" s="8">
        <v>375.5</v>
      </c>
      <c r="N12" s="8">
        <v>526.4</v>
      </c>
      <c r="O12" s="8">
        <v>588</v>
      </c>
      <c r="P12" s="8">
        <v>595.1</v>
      </c>
      <c r="Q12" s="8">
        <v>375.9</v>
      </c>
      <c r="R12" s="8">
        <v>40.8</v>
      </c>
      <c r="S12" s="8">
        <v>30.2</v>
      </c>
      <c r="U12" s="9" t="s">
        <v>25</v>
      </c>
      <c r="V12" s="10">
        <f aca="true" t="shared" si="1" ref="V12:V23">B12/B56*100</f>
        <v>82.4709185720016</v>
      </c>
      <c r="W12" s="10">
        <f aca="true" t="shared" si="2" ref="W12:W23">C12/C56*100</f>
        <v>80.93594169543536</v>
      </c>
      <c r="X12" s="10">
        <f aca="true" t="shared" si="3" ref="X12:X23">D12/D56*100</f>
        <v>78.14432989690722</v>
      </c>
      <c r="Y12" s="10">
        <f aca="true" t="shared" si="4" ref="Y12:Y23">E12/E56*100</f>
        <v>77.73603806661657</v>
      </c>
      <c r="Z12" s="10">
        <f aca="true" t="shared" si="5" ref="Z12:Z23">F12/F56*100</f>
        <v>68.38699239605242</v>
      </c>
      <c r="AA12" s="10">
        <f aca="true" t="shared" si="6" ref="AA12:AA23">G12/G56*100</f>
        <v>55.26436255436027</v>
      </c>
      <c r="AB12" s="10">
        <f aca="true" t="shared" si="7" ref="AB12:AB23">H12/H56*100</f>
        <v>30.4034197168047</v>
      </c>
      <c r="AC12" s="10">
        <f aca="true" t="shared" si="8" ref="AC12:AC23">I12/I56*100</f>
        <v>3.292021688613478</v>
      </c>
      <c r="AD12" s="10">
        <f aca="true" t="shared" si="9" ref="AD12:AD23">J12/J56*100</f>
        <v>0.3998449086414966</v>
      </c>
      <c r="AE12" s="10">
        <f aca="true" t="shared" si="10" ref="AE12:AE23">K12/K56*100</f>
        <v>76</v>
      </c>
      <c r="AF12" s="10">
        <f aca="true" t="shared" si="11" ref="AF12:AF23">L12/L56*100</f>
        <v>74.40357852882704</v>
      </c>
      <c r="AG12" s="10">
        <f aca="true" t="shared" si="12" ref="AG12:AG23">M12/M56*100</f>
        <v>73.16835541699142</v>
      </c>
      <c r="AH12" s="10">
        <f aca="true" t="shared" si="13" ref="AH12:AH23">N12/N56*100</f>
        <v>66.81050894783603</v>
      </c>
      <c r="AI12" s="10">
        <f aca="true" t="shared" si="14" ref="AI12:AI23">O12/O56*100</f>
        <v>59.244332493702764</v>
      </c>
      <c r="AJ12" s="10">
        <f aca="true" t="shared" si="15" ref="AJ12:AJ23">P12/P56*100</f>
        <v>48.464858701848684</v>
      </c>
      <c r="AK12" s="10">
        <f aca="true" t="shared" si="16" ref="AK12:AK23">Q12/Q56*100</f>
        <v>29.85228716645489</v>
      </c>
      <c r="AL12" s="10">
        <f aca="true" t="shared" si="17" ref="AL12:AL23">R12/R56*100</f>
        <v>2.941812675751676</v>
      </c>
      <c r="AM12" s="10">
        <f aca="true" t="shared" si="18" ref="AM12:AM23">S12/S56*100</f>
        <v>0.7667893868223943</v>
      </c>
    </row>
    <row r="13" spans="1:39" ht="12.75">
      <c r="A13" s="9" t="s">
        <v>26</v>
      </c>
      <c r="B13" s="8">
        <v>0.7</v>
      </c>
      <c r="C13" s="8">
        <v>1.5</v>
      </c>
      <c r="D13" s="8">
        <v>0.8</v>
      </c>
      <c r="E13" s="8">
        <v>1</v>
      </c>
      <c r="F13" s="8">
        <v>0.6</v>
      </c>
      <c r="G13" s="8">
        <v>0.3</v>
      </c>
      <c r="H13" s="8">
        <v>0.3</v>
      </c>
      <c r="I13" s="8">
        <v>0.1</v>
      </c>
      <c r="J13" s="8">
        <v>0</v>
      </c>
      <c r="K13" s="8">
        <v>2.1</v>
      </c>
      <c r="L13" s="8">
        <v>2.2</v>
      </c>
      <c r="M13" s="8">
        <v>2.4</v>
      </c>
      <c r="N13" s="8">
        <v>1.3</v>
      </c>
      <c r="O13" s="8">
        <v>1.4</v>
      </c>
      <c r="P13" s="8">
        <v>2.1</v>
      </c>
      <c r="Q13" s="8">
        <v>0.3</v>
      </c>
      <c r="R13" s="8">
        <v>0.1</v>
      </c>
      <c r="S13" s="8">
        <v>0</v>
      </c>
      <c r="U13" s="9" t="s">
        <v>26</v>
      </c>
      <c r="V13" s="10">
        <f t="shared" si="1"/>
        <v>58.333333333333336</v>
      </c>
      <c r="W13" s="10">
        <f t="shared" si="2"/>
        <v>93.75</v>
      </c>
      <c r="X13" s="10">
        <f t="shared" si="3"/>
        <v>66.66666666666667</v>
      </c>
      <c r="Y13" s="10">
        <f t="shared" si="4"/>
        <v>83.33333333333334</v>
      </c>
      <c r="Z13" s="10">
        <f t="shared" si="5"/>
        <v>66.66666666666666</v>
      </c>
      <c r="AA13" s="10">
        <f t="shared" si="6"/>
        <v>42.85714285714286</v>
      </c>
      <c r="AB13" s="10">
        <f t="shared" si="7"/>
        <v>25</v>
      </c>
      <c r="AC13" s="10">
        <f t="shared" si="8"/>
        <v>9.090909090909092</v>
      </c>
      <c r="AD13" s="10">
        <f t="shared" si="9"/>
        <v>0</v>
      </c>
      <c r="AE13" s="10">
        <f t="shared" si="10"/>
        <v>63.63636363636365</v>
      </c>
      <c r="AF13" s="10">
        <f t="shared" si="11"/>
        <v>73.33333333333334</v>
      </c>
      <c r="AG13" s="10">
        <f t="shared" si="12"/>
        <v>82.75862068965517</v>
      </c>
      <c r="AH13" s="10">
        <f t="shared" si="13"/>
        <v>76.47058823529413</v>
      </c>
      <c r="AI13" s="10">
        <f t="shared" si="14"/>
        <v>58.333333333333336</v>
      </c>
      <c r="AJ13" s="10">
        <f t="shared" si="15"/>
        <v>65.625</v>
      </c>
      <c r="AK13" s="10">
        <f t="shared" si="16"/>
        <v>33.33333333333333</v>
      </c>
      <c r="AL13" s="10">
        <f t="shared" si="17"/>
        <v>6.666666666666667</v>
      </c>
      <c r="AM13" s="10">
        <f t="shared" si="18"/>
        <v>0</v>
      </c>
    </row>
    <row r="14" spans="1:39" ht="12.75">
      <c r="A14" s="9" t="s">
        <v>27</v>
      </c>
      <c r="B14" s="8">
        <v>910.1</v>
      </c>
      <c r="C14" s="8">
        <v>933.9</v>
      </c>
      <c r="D14" s="8">
        <v>1008.1</v>
      </c>
      <c r="E14" s="8">
        <v>957.2</v>
      </c>
      <c r="F14" s="8">
        <v>770.6</v>
      </c>
      <c r="G14" s="8">
        <v>494</v>
      </c>
      <c r="H14" s="8">
        <v>208.1</v>
      </c>
      <c r="I14" s="8">
        <v>18.1</v>
      </c>
      <c r="J14" s="8">
        <v>3</v>
      </c>
      <c r="K14" s="8">
        <v>890.8</v>
      </c>
      <c r="L14" s="8">
        <v>854.1</v>
      </c>
      <c r="M14" s="8">
        <v>844.7</v>
      </c>
      <c r="N14" s="8">
        <v>626.9</v>
      </c>
      <c r="O14" s="8">
        <v>425.4</v>
      </c>
      <c r="P14" s="8">
        <v>266.1</v>
      </c>
      <c r="Q14" s="8">
        <v>108.1</v>
      </c>
      <c r="R14" s="8">
        <v>9</v>
      </c>
      <c r="S14" s="8">
        <v>2.8</v>
      </c>
      <c r="U14" s="9" t="s">
        <v>27</v>
      </c>
      <c r="V14" s="10">
        <f t="shared" si="1"/>
        <v>88.72099824527199</v>
      </c>
      <c r="W14" s="10">
        <f t="shared" si="2"/>
        <v>86.63265306122449</v>
      </c>
      <c r="X14" s="10">
        <f t="shared" si="3"/>
        <v>83.6319893811183</v>
      </c>
      <c r="Y14" s="10">
        <f t="shared" si="4"/>
        <v>81.35996600084998</v>
      </c>
      <c r="Z14" s="10">
        <f t="shared" si="5"/>
        <v>76.19895184416099</v>
      </c>
      <c r="AA14" s="10">
        <f t="shared" si="6"/>
        <v>67.19260065288356</v>
      </c>
      <c r="AB14" s="10">
        <f t="shared" si="7"/>
        <v>39.23453996983409</v>
      </c>
      <c r="AC14" s="10">
        <f t="shared" si="8"/>
        <v>4.8932143822654774</v>
      </c>
      <c r="AD14" s="10">
        <f t="shared" si="9"/>
        <v>0.822143052891203</v>
      </c>
      <c r="AE14" s="10">
        <f t="shared" si="10"/>
        <v>80.49155145929339</v>
      </c>
      <c r="AF14" s="10">
        <f t="shared" si="11"/>
        <v>76.32025734965599</v>
      </c>
      <c r="AG14" s="10">
        <f t="shared" si="12"/>
        <v>75.61543281711576</v>
      </c>
      <c r="AH14" s="10">
        <f t="shared" si="13"/>
        <v>73.78766478342749</v>
      </c>
      <c r="AI14" s="10">
        <f t="shared" si="14"/>
        <v>69.18198080988779</v>
      </c>
      <c r="AJ14" s="10">
        <f t="shared" si="15"/>
        <v>55.71608040201005</v>
      </c>
      <c r="AK14" s="10">
        <f t="shared" si="16"/>
        <v>35.72372769332451</v>
      </c>
      <c r="AL14" s="10">
        <f t="shared" si="17"/>
        <v>4.969630038652678</v>
      </c>
      <c r="AM14" s="10">
        <f t="shared" si="18"/>
        <v>1.0878010878010878</v>
      </c>
    </row>
    <row r="15" spans="1:39" ht="12.75">
      <c r="A15" s="9" t="s">
        <v>28</v>
      </c>
      <c r="B15" s="8">
        <v>0.6</v>
      </c>
      <c r="C15" s="8">
        <v>0.2</v>
      </c>
      <c r="D15" s="8">
        <v>0.6</v>
      </c>
      <c r="E15" s="8">
        <v>0.7</v>
      </c>
      <c r="F15" s="8">
        <v>0.6</v>
      </c>
      <c r="G15" s="8">
        <v>0</v>
      </c>
      <c r="H15" s="8">
        <v>0.1</v>
      </c>
      <c r="I15" s="8">
        <v>0</v>
      </c>
      <c r="J15" s="8">
        <v>0</v>
      </c>
      <c r="K15" s="8">
        <v>0.3</v>
      </c>
      <c r="L15" s="8">
        <v>0</v>
      </c>
      <c r="M15" s="8">
        <v>0.1</v>
      </c>
      <c r="N15" s="8">
        <v>0.1</v>
      </c>
      <c r="O15" s="8">
        <v>0.2</v>
      </c>
      <c r="P15" s="8">
        <v>0</v>
      </c>
      <c r="Q15" s="8">
        <v>0</v>
      </c>
      <c r="R15" s="8">
        <v>0</v>
      </c>
      <c r="S15" s="8">
        <v>0</v>
      </c>
      <c r="U15" s="9" t="s">
        <v>28</v>
      </c>
      <c r="V15" s="10">
        <f t="shared" si="1"/>
        <v>100</v>
      </c>
      <c r="W15" s="10">
        <f t="shared" si="2"/>
        <v>100</v>
      </c>
      <c r="X15" s="10">
        <f t="shared" si="3"/>
        <v>100</v>
      </c>
      <c r="Y15" s="10">
        <f t="shared" si="4"/>
        <v>87.49999999999999</v>
      </c>
      <c r="Z15" s="10">
        <f t="shared" si="5"/>
        <v>100</v>
      </c>
      <c r="AA15" s="10">
        <v>0</v>
      </c>
      <c r="AB15" s="10">
        <f t="shared" si="7"/>
        <v>100</v>
      </c>
      <c r="AC15" s="10">
        <v>0</v>
      </c>
      <c r="AD15" s="10">
        <v>0</v>
      </c>
      <c r="AE15" s="10">
        <f t="shared" si="10"/>
        <v>60</v>
      </c>
      <c r="AF15" s="10">
        <v>0</v>
      </c>
      <c r="AG15" s="10">
        <f t="shared" si="12"/>
        <v>100</v>
      </c>
      <c r="AH15" s="10">
        <f t="shared" si="13"/>
        <v>100</v>
      </c>
      <c r="AI15" s="10">
        <f t="shared" si="14"/>
        <v>50</v>
      </c>
      <c r="AJ15" s="10">
        <v>0</v>
      </c>
      <c r="AK15" s="10">
        <f t="shared" si="16"/>
        <v>0</v>
      </c>
      <c r="AL15" s="10">
        <v>0</v>
      </c>
      <c r="AM15" s="10">
        <v>0</v>
      </c>
    </row>
    <row r="16" spans="1:39" ht="12.75">
      <c r="A16" s="9" t="s">
        <v>29</v>
      </c>
      <c r="B16" s="8">
        <v>7.9</v>
      </c>
      <c r="C16" s="8">
        <v>7.2</v>
      </c>
      <c r="D16" s="8">
        <v>7.9</v>
      </c>
      <c r="E16" s="8">
        <v>6.6</v>
      </c>
      <c r="F16" s="8">
        <v>5.5</v>
      </c>
      <c r="G16" s="8">
        <v>3.1</v>
      </c>
      <c r="H16" s="8">
        <v>0.8</v>
      </c>
      <c r="I16" s="8">
        <v>0</v>
      </c>
      <c r="J16" s="8">
        <v>0</v>
      </c>
      <c r="K16" s="8">
        <v>11</v>
      </c>
      <c r="L16" s="8">
        <v>11.9</v>
      </c>
      <c r="M16" s="8">
        <v>9</v>
      </c>
      <c r="N16" s="8">
        <v>6.7</v>
      </c>
      <c r="O16" s="8">
        <v>3.4</v>
      </c>
      <c r="P16" s="8">
        <v>2.4</v>
      </c>
      <c r="Q16" s="8">
        <v>1.2</v>
      </c>
      <c r="R16" s="8">
        <v>0.5</v>
      </c>
      <c r="S16" s="8">
        <v>0</v>
      </c>
      <c r="U16" s="9" t="s">
        <v>29</v>
      </c>
      <c r="V16" s="10">
        <f t="shared" si="1"/>
        <v>91.86046511627907</v>
      </c>
      <c r="W16" s="10">
        <f t="shared" si="2"/>
        <v>90</v>
      </c>
      <c r="X16" s="10">
        <f t="shared" si="3"/>
        <v>79.7979797979798</v>
      </c>
      <c r="Y16" s="10">
        <f t="shared" si="4"/>
        <v>79.51807228915662</v>
      </c>
      <c r="Z16" s="10">
        <f t="shared" si="5"/>
        <v>75.34246575342466</v>
      </c>
      <c r="AA16" s="10">
        <f t="shared" si="6"/>
        <v>72.09302325581396</v>
      </c>
      <c r="AB16" s="10">
        <f t="shared" si="7"/>
        <v>66.66666666666667</v>
      </c>
      <c r="AC16" s="10">
        <f t="shared" si="8"/>
        <v>0</v>
      </c>
      <c r="AD16" s="10">
        <f t="shared" si="9"/>
        <v>0</v>
      </c>
      <c r="AE16" s="10">
        <f t="shared" si="10"/>
        <v>77.46478873239437</v>
      </c>
      <c r="AF16" s="10">
        <f t="shared" si="11"/>
        <v>78.28947368421053</v>
      </c>
      <c r="AG16" s="10">
        <f t="shared" si="12"/>
        <v>77.58620689655173</v>
      </c>
      <c r="AH16" s="10">
        <f t="shared" si="13"/>
        <v>76.13636363636364</v>
      </c>
      <c r="AI16" s="10">
        <f t="shared" si="14"/>
        <v>66.66666666666667</v>
      </c>
      <c r="AJ16" s="10">
        <f t="shared" si="15"/>
        <v>68.57142857142857</v>
      </c>
      <c r="AK16" s="10">
        <f t="shared" si="16"/>
        <v>52.17391304347826</v>
      </c>
      <c r="AL16" s="10">
        <f t="shared" si="17"/>
        <v>22.727272727272727</v>
      </c>
      <c r="AM16" s="10">
        <f t="shared" si="18"/>
        <v>0</v>
      </c>
    </row>
    <row r="17" spans="1:39" ht="12.75">
      <c r="A17" s="9" t="s">
        <v>30</v>
      </c>
      <c r="B17" s="8">
        <v>816.8</v>
      </c>
      <c r="C17" s="8">
        <v>844</v>
      </c>
      <c r="D17" s="8">
        <v>768.4</v>
      </c>
      <c r="E17" s="8">
        <v>738.1</v>
      </c>
      <c r="F17" s="8">
        <v>575.7</v>
      </c>
      <c r="G17" s="8">
        <v>376.3</v>
      </c>
      <c r="H17" s="8">
        <v>144.8</v>
      </c>
      <c r="I17" s="8">
        <v>15.9</v>
      </c>
      <c r="J17" s="8">
        <v>4.7</v>
      </c>
      <c r="K17" s="8">
        <v>719.1</v>
      </c>
      <c r="L17" s="8">
        <v>707</v>
      </c>
      <c r="M17" s="8">
        <v>660.7</v>
      </c>
      <c r="N17" s="8">
        <v>521.8</v>
      </c>
      <c r="O17" s="8">
        <v>331.6</v>
      </c>
      <c r="P17" s="8">
        <v>187.7</v>
      </c>
      <c r="Q17" s="8">
        <v>81.6</v>
      </c>
      <c r="R17" s="8">
        <v>10.9</v>
      </c>
      <c r="S17" s="8">
        <v>3.5</v>
      </c>
      <c r="U17" s="9" t="s">
        <v>30</v>
      </c>
      <c r="V17" s="10">
        <f t="shared" si="1"/>
        <v>89.69909949483856</v>
      </c>
      <c r="W17" s="10">
        <f t="shared" si="2"/>
        <v>90.64547309633765</v>
      </c>
      <c r="X17" s="10">
        <f t="shared" si="3"/>
        <v>89.51537744641193</v>
      </c>
      <c r="Y17" s="10">
        <f t="shared" si="4"/>
        <v>87.31811191293033</v>
      </c>
      <c r="Z17" s="10">
        <f t="shared" si="5"/>
        <v>83.56800696762956</v>
      </c>
      <c r="AA17" s="10">
        <f t="shared" si="6"/>
        <v>73.45305485067344</v>
      </c>
      <c r="AB17" s="10">
        <f t="shared" si="7"/>
        <v>44.650015417823006</v>
      </c>
      <c r="AC17" s="10">
        <f t="shared" si="8"/>
        <v>7.286892758936755</v>
      </c>
      <c r="AD17" s="10">
        <f t="shared" si="9"/>
        <v>1.5516672169032686</v>
      </c>
      <c r="AE17" s="10">
        <f t="shared" si="10"/>
        <v>85.95505617977528</v>
      </c>
      <c r="AF17" s="10">
        <f t="shared" si="11"/>
        <v>84.56937799043062</v>
      </c>
      <c r="AG17" s="10">
        <f t="shared" si="12"/>
        <v>85.19664732430691</v>
      </c>
      <c r="AH17" s="10">
        <f t="shared" si="13"/>
        <v>82.09565764631843</v>
      </c>
      <c r="AI17" s="10">
        <f t="shared" si="14"/>
        <v>76.31760644418873</v>
      </c>
      <c r="AJ17" s="10">
        <f t="shared" si="15"/>
        <v>63.24123989218329</v>
      </c>
      <c r="AK17" s="10">
        <f t="shared" si="16"/>
        <v>40.84084084084083</v>
      </c>
      <c r="AL17" s="10">
        <f t="shared" si="17"/>
        <v>7.9678362573099415</v>
      </c>
      <c r="AM17" s="10">
        <f t="shared" si="18"/>
        <v>1.5751575157515751</v>
      </c>
    </row>
    <row r="18" spans="1:39" ht="12.75">
      <c r="A18" s="9" t="s">
        <v>31</v>
      </c>
      <c r="B18" s="8">
        <v>0.9</v>
      </c>
      <c r="C18" s="8">
        <v>1.4</v>
      </c>
      <c r="D18" s="8">
        <v>1</v>
      </c>
      <c r="E18" s="8">
        <v>1</v>
      </c>
      <c r="F18" s="8">
        <v>1.6</v>
      </c>
      <c r="G18" s="8">
        <v>0.4</v>
      </c>
      <c r="H18" s="8">
        <v>0.4</v>
      </c>
      <c r="I18" s="8">
        <v>0</v>
      </c>
      <c r="J18" s="8">
        <v>0</v>
      </c>
      <c r="K18" s="8">
        <v>3.6</v>
      </c>
      <c r="L18" s="8">
        <v>3.6</v>
      </c>
      <c r="M18" s="8">
        <v>3.9</v>
      </c>
      <c r="N18" s="8">
        <v>3</v>
      </c>
      <c r="O18" s="8">
        <v>1.1</v>
      </c>
      <c r="P18" s="8">
        <v>0.4</v>
      </c>
      <c r="Q18" s="8">
        <v>0</v>
      </c>
      <c r="R18" s="8">
        <v>0</v>
      </c>
      <c r="S18" s="8">
        <v>0</v>
      </c>
      <c r="U18" s="9" t="s">
        <v>31</v>
      </c>
      <c r="V18" s="10">
        <f t="shared" si="1"/>
        <v>90</v>
      </c>
      <c r="W18" s="10">
        <f t="shared" si="2"/>
        <v>93.33333333333333</v>
      </c>
      <c r="X18" s="10">
        <f t="shared" si="3"/>
        <v>76.92307692307692</v>
      </c>
      <c r="Y18" s="10">
        <f t="shared" si="4"/>
        <v>90.9090909090909</v>
      </c>
      <c r="Z18" s="10">
        <f t="shared" si="5"/>
        <v>100</v>
      </c>
      <c r="AA18" s="10">
        <f t="shared" si="6"/>
        <v>66.66666666666667</v>
      </c>
      <c r="AB18" s="10">
        <f t="shared" si="7"/>
        <v>100</v>
      </c>
      <c r="AC18" s="10">
        <f t="shared" si="8"/>
        <v>0</v>
      </c>
      <c r="AD18" s="10">
        <f t="shared" si="9"/>
        <v>0</v>
      </c>
      <c r="AE18" s="10">
        <f t="shared" si="10"/>
        <v>83.72093023255815</v>
      </c>
      <c r="AF18" s="10">
        <f t="shared" si="11"/>
        <v>87.8048780487805</v>
      </c>
      <c r="AG18" s="10">
        <f t="shared" si="12"/>
        <v>97.5</v>
      </c>
      <c r="AH18" s="10">
        <f t="shared" si="13"/>
        <v>83.33333333333333</v>
      </c>
      <c r="AI18" s="10">
        <f t="shared" si="14"/>
        <v>68.75</v>
      </c>
      <c r="AJ18" s="10">
        <f t="shared" si="15"/>
        <v>100</v>
      </c>
      <c r="AK18" s="10">
        <f t="shared" si="16"/>
        <v>0</v>
      </c>
      <c r="AL18" s="10">
        <f t="shared" si="17"/>
        <v>0</v>
      </c>
      <c r="AM18" s="10">
        <f t="shared" si="18"/>
        <v>0</v>
      </c>
    </row>
    <row r="19" spans="1:39" ht="12.75">
      <c r="A19" s="9" t="s">
        <v>32</v>
      </c>
      <c r="B19" s="8">
        <v>460.4</v>
      </c>
      <c r="C19" s="8">
        <v>486.4</v>
      </c>
      <c r="D19" s="8">
        <v>370.4</v>
      </c>
      <c r="E19" s="8">
        <v>303.2</v>
      </c>
      <c r="F19" s="8">
        <v>187.2</v>
      </c>
      <c r="G19" s="8">
        <v>94.9</v>
      </c>
      <c r="H19" s="8">
        <v>41.6</v>
      </c>
      <c r="I19" s="8">
        <v>3.6</v>
      </c>
      <c r="J19" s="8">
        <v>1.1</v>
      </c>
      <c r="K19" s="8">
        <v>402</v>
      </c>
      <c r="L19" s="8">
        <v>338.7</v>
      </c>
      <c r="M19" s="8">
        <v>227.8</v>
      </c>
      <c r="N19" s="8">
        <v>136</v>
      </c>
      <c r="O19" s="8">
        <v>96.4</v>
      </c>
      <c r="P19" s="8">
        <v>58.5</v>
      </c>
      <c r="Q19" s="8">
        <v>17.8</v>
      </c>
      <c r="R19" s="8">
        <v>2</v>
      </c>
      <c r="S19" s="8">
        <v>0.2</v>
      </c>
      <c r="U19" s="9" t="s">
        <v>32</v>
      </c>
      <c r="V19" s="10">
        <f t="shared" si="1"/>
        <v>93.33063044800323</v>
      </c>
      <c r="W19" s="10">
        <f t="shared" si="2"/>
        <v>92.33105542900532</v>
      </c>
      <c r="X19" s="10">
        <f t="shared" si="3"/>
        <v>91.07450208999262</v>
      </c>
      <c r="Y19" s="10">
        <f t="shared" si="4"/>
        <v>90.53448790683787</v>
      </c>
      <c r="Z19" s="10">
        <f t="shared" si="5"/>
        <v>86.06896551724137</v>
      </c>
      <c r="AA19" s="10">
        <f t="shared" si="6"/>
        <v>75.92000000000002</v>
      </c>
      <c r="AB19" s="10">
        <f t="shared" si="7"/>
        <v>45.714285714285715</v>
      </c>
      <c r="AC19" s="10">
        <f t="shared" si="8"/>
        <v>6.451612903225806</v>
      </c>
      <c r="AD19" s="10">
        <f t="shared" si="9"/>
        <v>1.1702127659574468</v>
      </c>
      <c r="AE19" s="10">
        <f t="shared" si="10"/>
        <v>88.27404479578394</v>
      </c>
      <c r="AF19" s="10">
        <f t="shared" si="11"/>
        <v>88.57217573221757</v>
      </c>
      <c r="AG19" s="10">
        <f t="shared" si="12"/>
        <v>87.11281070745697</v>
      </c>
      <c r="AH19" s="10">
        <f t="shared" si="13"/>
        <v>91.2751677852349</v>
      </c>
      <c r="AI19" s="10">
        <f t="shared" si="14"/>
        <v>84.19213973799127</v>
      </c>
      <c r="AJ19" s="10">
        <f t="shared" si="15"/>
        <v>71.34146341463415</v>
      </c>
      <c r="AK19" s="10">
        <f t="shared" si="16"/>
        <v>34.099616858237546</v>
      </c>
      <c r="AL19" s="10">
        <f t="shared" si="17"/>
        <v>6.0606060606060606</v>
      </c>
      <c r="AM19" s="10">
        <f t="shared" si="18"/>
        <v>0.37664783427495296</v>
      </c>
    </row>
    <row r="20" spans="1:39" ht="12.75">
      <c r="A20" s="9" t="s">
        <v>33</v>
      </c>
      <c r="B20" s="8">
        <v>5.1</v>
      </c>
      <c r="C20" s="8">
        <v>4.7</v>
      </c>
      <c r="D20" s="8">
        <v>4.2</v>
      </c>
      <c r="E20" s="8">
        <v>2.4</v>
      </c>
      <c r="F20" s="8">
        <v>0.9</v>
      </c>
      <c r="G20" s="8">
        <v>0.6</v>
      </c>
      <c r="H20" s="8">
        <v>2.2</v>
      </c>
      <c r="I20" s="8">
        <v>0</v>
      </c>
      <c r="J20" s="8">
        <v>0</v>
      </c>
      <c r="K20" s="8">
        <v>10.9</v>
      </c>
      <c r="L20" s="8">
        <v>9.9</v>
      </c>
      <c r="M20" s="8">
        <v>7.7</v>
      </c>
      <c r="N20" s="8">
        <v>4.6</v>
      </c>
      <c r="O20" s="8">
        <v>3.9</v>
      </c>
      <c r="P20" s="8">
        <v>2.3</v>
      </c>
      <c r="Q20" s="8">
        <v>1.6</v>
      </c>
      <c r="R20" s="8">
        <v>0.2</v>
      </c>
      <c r="S20" s="8">
        <v>0.1</v>
      </c>
      <c r="U20" s="9" t="s">
        <v>33</v>
      </c>
      <c r="V20" s="10">
        <f t="shared" si="1"/>
        <v>96.22641509433963</v>
      </c>
      <c r="W20" s="10">
        <f t="shared" si="2"/>
        <v>81.0344827586207</v>
      </c>
      <c r="X20" s="10">
        <f t="shared" si="3"/>
        <v>97.67441860465117</v>
      </c>
      <c r="Y20" s="10">
        <f t="shared" si="4"/>
        <v>70.58823529411765</v>
      </c>
      <c r="Z20" s="10">
        <f t="shared" si="5"/>
        <v>75</v>
      </c>
      <c r="AA20" s="10">
        <f t="shared" si="6"/>
        <v>74.99999999999999</v>
      </c>
      <c r="AB20" s="10">
        <f t="shared" si="7"/>
        <v>78.57142857142858</v>
      </c>
      <c r="AC20" s="10">
        <f t="shared" si="8"/>
        <v>0</v>
      </c>
      <c r="AD20" s="10">
        <f t="shared" si="9"/>
        <v>0</v>
      </c>
      <c r="AE20" s="10">
        <f t="shared" si="10"/>
        <v>89.34426229508198</v>
      </c>
      <c r="AF20" s="10">
        <f t="shared" si="11"/>
        <v>90.82568807339449</v>
      </c>
      <c r="AG20" s="10">
        <f t="shared" si="12"/>
        <v>85.55555555555556</v>
      </c>
      <c r="AH20" s="10">
        <f t="shared" si="13"/>
        <v>90.19607843137256</v>
      </c>
      <c r="AI20" s="10">
        <f t="shared" si="14"/>
        <v>78</v>
      </c>
      <c r="AJ20" s="10">
        <f t="shared" si="15"/>
        <v>65.71428571428571</v>
      </c>
      <c r="AK20" s="10">
        <f t="shared" si="16"/>
        <v>59.25925925925925</v>
      </c>
      <c r="AL20" s="10">
        <f t="shared" si="17"/>
        <v>7.6923076923076925</v>
      </c>
      <c r="AM20" s="10">
        <f t="shared" si="18"/>
        <v>2.173913043478261</v>
      </c>
    </row>
    <row r="21" spans="1:39" ht="12.75">
      <c r="A21" s="9" t="s">
        <v>34</v>
      </c>
      <c r="B21" s="8">
        <v>839.7</v>
      </c>
      <c r="C21" s="8">
        <v>986.7</v>
      </c>
      <c r="D21" s="8">
        <v>783.3</v>
      </c>
      <c r="E21" s="8">
        <v>621.4</v>
      </c>
      <c r="F21" s="8">
        <v>505.1</v>
      </c>
      <c r="G21" s="8">
        <v>336.9</v>
      </c>
      <c r="H21" s="8">
        <v>156.6</v>
      </c>
      <c r="I21" s="8">
        <v>33.5</v>
      </c>
      <c r="J21" s="8">
        <v>13.4</v>
      </c>
      <c r="K21" s="8">
        <v>857.7</v>
      </c>
      <c r="L21" s="8">
        <v>686.8</v>
      </c>
      <c r="M21" s="8">
        <v>563.2</v>
      </c>
      <c r="N21" s="8">
        <v>468.8</v>
      </c>
      <c r="O21" s="8">
        <v>339.8</v>
      </c>
      <c r="P21" s="8">
        <v>226.8</v>
      </c>
      <c r="Q21" s="8">
        <v>109.9</v>
      </c>
      <c r="R21" s="8">
        <v>23.9</v>
      </c>
      <c r="S21" s="8">
        <v>10.2</v>
      </c>
      <c r="U21" s="9" t="s">
        <v>34</v>
      </c>
      <c r="V21" s="10">
        <f t="shared" si="1"/>
        <v>93.33111037012337</v>
      </c>
      <c r="W21" s="10">
        <f t="shared" si="2"/>
        <v>94.32176656151421</v>
      </c>
      <c r="X21" s="10">
        <f t="shared" si="3"/>
        <v>94.06749129338297</v>
      </c>
      <c r="Y21" s="10">
        <f t="shared" si="4"/>
        <v>92.80167264038232</v>
      </c>
      <c r="Z21" s="10">
        <f t="shared" si="5"/>
        <v>90.73109394647027</v>
      </c>
      <c r="AA21" s="10">
        <f t="shared" si="6"/>
        <v>84.81873111782477</v>
      </c>
      <c r="AB21" s="10">
        <f t="shared" si="7"/>
        <v>52.47989276139411</v>
      </c>
      <c r="AC21" s="10">
        <f t="shared" si="8"/>
        <v>15.062949640287771</v>
      </c>
      <c r="AD21" s="10">
        <f t="shared" si="9"/>
        <v>4.290746077489594</v>
      </c>
      <c r="AE21" s="10">
        <f t="shared" si="10"/>
        <v>91.60525472604935</v>
      </c>
      <c r="AF21" s="10">
        <f t="shared" si="11"/>
        <v>91.99035628181088</v>
      </c>
      <c r="AG21" s="10">
        <f t="shared" si="12"/>
        <v>91.53258573053796</v>
      </c>
      <c r="AH21" s="10">
        <f t="shared" si="13"/>
        <v>91.79557470139025</v>
      </c>
      <c r="AI21" s="10">
        <f t="shared" si="14"/>
        <v>89.8704046548532</v>
      </c>
      <c r="AJ21" s="10">
        <f t="shared" si="15"/>
        <v>80.16967126193002</v>
      </c>
      <c r="AK21" s="10">
        <f t="shared" si="16"/>
        <v>53.58361774744028</v>
      </c>
      <c r="AL21" s="10">
        <f t="shared" si="17"/>
        <v>20.357751277683136</v>
      </c>
      <c r="AM21" s="10">
        <f t="shared" si="18"/>
        <v>4.706968158744808</v>
      </c>
    </row>
    <row r="22" spans="1:39" ht="12.75">
      <c r="A22" s="9" t="s">
        <v>35</v>
      </c>
      <c r="B22" s="8">
        <v>69</v>
      </c>
      <c r="C22" s="8">
        <v>67</v>
      </c>
      <c r="D22" s="8">
        <v>49.1</v>
      </c>
      <c r="E22" s="8">
        <v>41.1</v>
      </c>
      <c r="F22" s="8">
        <v>34.5</v>
      </c>
      <c r="G22" s="8">
        <v>18.8</v>
      </c>
      <c r="H22" s="8">
        <v>6.3</v>
      </c>
      <c r="I22" s="8">
        <v>1.9</v>
      </c>
      <c r="J22" s="8">
        <v>0.5</v>
      </c>
      <c r="K22" s="8">
        <v>20.1</v>
      </c>
      <c r="L22" s="8">
        <v>15.3</v>
      </c>
      <c r="M22" s="8">
        <v>7.3</v>
      </c>
      <c r="N22" s="8">
        <v>8</v>
      </c>
      <c r="O22" s="8">
        <v>6.8</v>
      </c>
      <c r="P22" s="8">
        <v>2.9</v>
      </c>
      <c r="Q22" s="8">
        <v>2.2</v>
      </c>
      <c r="R22" s="8">
        <v>0.5</v>
      </c>
      <c r="S22" s="8">
        <v>0.4</v>
      </c>
      <c r="U22" s="9" t="s">
        <v>35</v>
      </c>
      <c r="V22" s="10">
        <f t="shared" si="1"/>
        <v>93.87755102040816</v>
      </c>
      <c r="W22" s="10">
        <f t="shared" si="2"/>
        <v>96.40287769784173</v>
      </c>
      <c r="X22" s="10">
        <f t="shared" si="3"/>
        <v>94.42307692307692</v>
      </c>
      <c r="Y22" s="10">
        <f t="shared" si="4"/>
        <v>97.85714285714286</v>
      </c>
      <c r="Z22" s="10">
        <f t="shared" si="5"/>
        <v>98.01136363636363</v>
      </c>
      <c r="AA22" s="10">
        <f t="shared" si="6"/>
        <v>95.43147208121829</v>
      </c>
      <c r="AB22" s="10">
        <f t="shared" si="7"/>
        <v>66.3157894736842</v>
      </c>
      <c r="AC22" s="10">
        <f t="shared" si="8"/>
        <v>42.22222222222222</v>
      </c>
      <c r="AD22" s="10">
        <f t="shared" si="9"/>
        <v>11.363636363636363</v>
      </c>
      <c r="AE22" s="10">
        <f t="shared" si="10"/>
        <v>95.260663507109</v>
      </c>
      <c r="AF22" s="10">
        <f t="shared" si="11"/>
        <v>99.35064935064936</v>
      </c>
      <c r="AG22" s="10">
        <f t="shared" si="12"/>
        <v>90.12345679012346</v>
      </c>
      <c r="AH22" s="10">
        <f t="shared" si="13"/>
        <v>95.23809523809523</v>
      </c>
      <c r="AI22" s="10">
        <f t="shared" si="14"/>
        <v>98.55072463768116</v>
      </c>
      <c r="AJ22" s="10">
        <f t="shared" si="15"/>
        <v>96.66666666666667</v>
      </c>
      <c r="AK22" s="10">
        <f t="shared" si="16"/>
        <v>62.85714285714287</v>
      </c>
      <c r="AL22" s="10">
        <f t="shared" si="17"/>
        <v>38.46153846153846</v>
      </c>
      <c r="AM22" s="10">
        <f t="shared" si="18"/>
        <v>19.047619047619047</v>
      </c>
    </row>
    <row r="23" spans="1:39" ht="12.75">
      <c r="A23" s="9" t="s">
        <v>36</v>
      </c>
      <c r="B23" s="8">
        <v>15.6</v>
      </c>
      <c r="C23" s="8">
        <v>23.9</v>
      </c>
      <c r="D23" s="8">
        <v>27.1</v>
      </c>
      <c r="E23" s="8">
        <v>29</v>
      </c>
      <c r="F23" s="8">
        <v>22.3</v>
      </c>
      <c r="G23" s="8">
        <v>20.5</v>
      </c>
      <c r="H23" s="8">
        <v>15.1</v>
      </c>
      <c r="I23" s="8">
        <v>7</v>
      </c>
      <c r="J23" s="8">
        <v>1.9</v>
      </c>
      <c r="K23" s="8">
        <v>24.5</v>
      </c>
      <c r="L23" s="8">
        <v>25.2</v>
      </c>
      <c r="M23" s="8">
        <v>21.1</v>
      </c>
      <c r="N23" s="8">
        <v>18.1</v>
      </c>
      <c r="O23" s="8">
        <v>15</v>
      </c>
      <c r="P23" s="8">
        <v>10.5</v>
      </c>
      <c r="Q23" s="8">
        <v>6.9</v>
      </c>
      <c r="R23" s="8">
        <v>2.6</v>
      </c>
      <c r="S23" s="8">
        <v>1.7</v>
      </c>
      <c r="U23" s="9" t="s">
        <v>36</v>
      </c>
      <c r="V23" s="10">
        <f t="shared" si="1"/>
        <v>95.70552147239263</v>
      </c>
      <c r="W23" s="10">
        <f t="shared" si="2"/>
        <v>92.63565891472867</v>
      </c>
      <c r="X23" s="10">
        <f t="shared" si="3"/>
        <v>99.63235294117648</v>
      </c>
      <c r="Y23" s="10">
        <f t="shared" si="4"/>
        <v>97.31543624161073</v>
      </c>
      <c r="Z23" s="10">
        <f t="shared" si="5"/>
        <v>96.12068965517241</v>
      </c>
      <c r="AA23" s="10">
        <f t="shared" si="6"/>
        <v>97.15639810426539</v>
      </c>
      <c r="AB23" s="10">
        <f t="shared" si="7"/>
        <v>78.23834196891191</v>
      </c>
      <c r="AC23" s="10">
        <f t="shared" si="8"/>
        <v>50.35971223021583</v>
      </c>
      <c r="AD23" s="10">
        <f t="shared" si="9"/>
        <v>12.025316455696201</v>
      </c>
      <c r="AE23" s="10">
        <f t="shared" si="10"/>
        <v>93.86973180076627</v>
      </c>
      <c r="AF23" s="10">
        <f t="shared" si="11"/>
        <v>94.73684210526315</v>
      </c>
      <c r="AG23" s="10">
        <f t="shared" si="12"/>
        <v>97.23502304147466</v>
      </c>
      <c r="AH23" s="10">
        <f t="shared" si="13"/>
        <v>97.31182795698925</v>
      </c>
      <c r="AI23" s="10">
        <f t="shared" si="14"/>
        <v>90.9090909090909</v>
      </c>
      <c r="AJ23" s="10">
        <f t="shared" si="15"/>
        <v>92.10526315789474</v>
      </c>
      <c r="AK23" s="10">
        <f t="shared" si="16"/>
        <v>74.19354838709677</v>
      </c>
      <c r="AL23" s="10">
        <f t="shared" si="17"/>
        <v>38.235294117647065</v>
      </c>
      <c r="AM23" s="10">
        <f t="shared" si="18"/>
        <v>13.492063492063492</v>
      </c>
    </row>
    <row r="24" spans="1:39" ht="12.75">
      <c r="A24" s="5"/>
      <c r="B24" s="5"/>
      <c r="C24" s="5"/>
      <c r="D24" s="5"/>
      <c r="E24" s="5"/>
      <c r="F24" s="5"/>
      <c r="G24" s="5"/>
      <c r="H24" s="5"/>
      <c r="I24" s="5"/>
      <c r="J24" s="5"/>
      <c r="K24" s="5"/>
      <c r="L24" s="5"/>
      <c r="M24" s="5"/>
      <c r="N24" s="5"/>
      <c r="O24" s="5"/>
      <c r="P24" s="5"/>
      <c r="Q24" s="5"/>
      <c r="R24" s="5"/>
      <c r="S24" s="5"/>
      <c r="U24" s="5"/>
      <c r="V24" s="5"/>
      <c r="W24" s="5"/>
      <c r="X24" s="5"/>
      <c r="Y24" s="5"/>
      <c r="Z24" s="5"/>
      <c r="AA24" s="5"/>
      <c r="AB24" s="5"/>
      <c r="AC24" s="5"/>
      <c r="AD24" s="5"/>
      <c r="AE24" s="5"/>
      <c r="AF24" s="5"/>
      <c r="AG24" s="5"/>
      <c r="AH24" s="5"/>
      <c r="AI24" s="5"/>
      <c r="AJ24" s="5"/>
      <c r="AK24" s="5"/>
      <c r="AL24" s="5"/>
      <c r="AM24" s="5"/>
    </row>
    <row r="25" spans="1:39" ht="12.75">
      <c r="A25" s="22" t="s">
        <v>37</v>
      </c>
      <c r="B25" s="23"/>
      <c r="C25" s="23"/>
      <c r="D25" s="23"/>
      <c r="E25" s="23"/>
      <c r="F25" s="23"/>
      <c r="G25" s="23"/>
      <c r="H25" s="23"/>
      <c r="I25" s="23"/>
      <c r="J25" s="23"/>
      <c r="K25" s="23"/>
      <c r="L25" s="23"/>
      <c r="M25" s="23"/>
      <c r="N25" s="23"/>
      <c r="O25" s="23"/>
      <c r="P25" s="23"/>
      <c r="Q25" s="23"/>
      <c r="R25" s="23"/>
      <c r="S25" s="23"/>
      <c r="U25" s="22"/>
      <c r="V25" s="23"/>
      <c r="W25" s="23"/>
      <c r="X25" s="23"/>
      <c r="Y25" s="23"/>
      <c r="Z25" s="23"/>
      <c r="AA25" s="23"/>
      <c r="AB25" s="23"/>
      <c r="AC25" s="23"/>
      <c r="AD25" s="23"/>
      <c r="AE25" s="23"/>
      <c r="AF25" s="23"/>
      <c r="AG25" s="23"/>
      <c r="AH25" s="23"/>
      <c r="AI25" s="23"/>
      <c r="AJ25" s="23"/>
      <c r="AK25" s="23"/>
      <c r="AL25" s="23"/>
      <c r="AM25" s="23"/>
    </row>
    <row r="26" spans="1:39" ht="12.75">
      <c r="A26" s="22" t="s">
        <v>38</v>
      </c>
      <c r="B26" s="23"/>
      <c r="C26" s="23"/>
      <c r="D26" s="23"/>
      <c r="E26" s="23"/>
      <c r="F26" s="23"/>
      <c r="G26" s="23"/>
      <c r="H26" s="23"/>
      <c r="I26" s="23"/>
      <c r="J26" s="23"/>
      <c r="K26" s="23"/>
      <c r="L26" s="23"/>
      <c r="M26" s="23"/>
      <c r="N26" s="23"/>
      <c r="O26" s="23"/>
      <c r="P26" s="23"/>
      <c r="Q26" s="23"/>
      <c r="R26" s="23"/>
      <c r="S26" s="23"/>
      <c r="U26" s="22"/>
      <c r="V26" s="23"/>
      <c r="W26" s="23"/>
      <c r="X26" s="23"/>
      <c r="Y26" s="23"/>
      <c r="Z26" s="23"/>
      <c r="AA26" s="23"/>
      <c r="AB26" s="23"/>
      <c r="AC26" s="23"/>
      <c r="AD26" s="23"/>
      <c r="AE26" s="23"/>
      <c r="AF26" s="23"/>
      <c r="AG26" s="23"/>
      <c r="AH26" s="23"/>
      <c r="AI26" s="23"/>
      <c r="AJ26" s="23"/>
      <c r="AK26" s="23"/>
      <c r="AL26" s="23"/>
      <c r="AM26" s="23"/>
    </row>
    <row r="27" spans="1:39" ht="12.75">
      <c r="A27" s="5"/>
      <c r="B27" s="5"/>
      <c r="C27" s="5"/>
      <c r="D27" s="5"/>
      <c r="E27" s="5"/>
      <c r="F27" s="5"/>
      <c r="G27" s="5"/>
      <c r="H27" s="5"/>
      <c r="I27" s="5"/>
      <c r="J27" s="5"/>
      <c r="K27" s="5"/>
      <c r="L27" s="5"/>
      <c r="M27" s="5"/>
      <c r="N27" s="5"/>
      <c r="O27" s="5"/>
      <c r="P27" s="5"/>
      <c r="Q27" s="5"/>
      <c r="R27" s="5"/>
      <c r="S27" s="5"/>
      <c r="U27" s="5"/>
      <c r="V27" s="5"/>
      <c r="W27" s="5"/>
      <c r="X27" s="5"/>
      <c r="Y27" s="5"/>
      <c r="Z27" s="5"/>
      <c r="AA27" s="5"/>
      <c r="AB27" s="5"/>
      <c r="AC27" s="5"/>
      <c r="AD27" s="5"/>
      <c r="AE27" s="5"/>
      <c r="AF27" s="5"/>
      <c r="AG27" s="5"/>
      <c r="AH27" s="5"/>
      <c r="AI27" s="5"/>
      <c r="AJ27" s="5"/>
      <c r="AK27" s="5"/>
      <c r="AL27" s="5"/>
      <c r="AM27" s="5"/>
    </row>
    <row r="28" spans="1:39" ht="12.75">
      <c r="A28" s="24" t="s">
        <v>53</v>
      </c>
      <c r="B28" s="25"/>
      <c r="C28" s="25"/>
      <c r="D28" s="25"/>
      <c r="E28" s="25"/>
      <c r="F28" s="25"/>
      <c r="G28" s="25"/>
      <c r="H28" s="25"/>
      <c r="I28" s="25"/>
      <c r="J28" s="25"/>
      <c r="K28" s="25"/>
      <c r="L28" s="25"/>
      <c r="M28" s="25"/>
      <c r="N28" s="25"/>
      <c r="O28" s="25"/>
      <c r="P28" s="25"/>
      <c r="Q28" s="25"/>
      <c r="R28" s="25"/>
      <c r="S28" s="25"/>
      <c r="U28" s="24"/>
      <c r="V28" s="25"/>
      <c r="W28" s="25"/>
      <c r="X28" s="25"/>
      <c r="Y28" s="25"/>
      <c r="Z28" s="25"/>
      <c r="AA28" s="25"/>
      <c r="AB28" s="25"/>
      <c r="AC28" s="25"/>
      <c r="AD28" s="25"/>
      <c r="AE28" s="25"/>
      <c r="AF28" s="25"/>
      <c r="AG28" s="25"/>
      <c r="AH28" s="25"/>
      <c r="AI28" s="25"/>
      <c r="AJ28" s="25"/>
      <c r="AK28" s="25"/>
      <c r="AL28" s="25"/>
      <c r="AM28" s="25"/>
    </row>
    <row r="29" spans="1:39" ht="12.75">
      <c r="A29" s="26" t="s">
        <v>42</v>
      </c>
      <c r="B29" s="25"/>
      <c r="C29" s="25"/>
      <c r="D29" s="25"/>
      <c r="E29" s="25"/>
      <c r="F29" s="25"/>
      <c r="G29" s="25"/>
      <c r="H29" s="25"/>
      <c r="I29" s="25"/>
      <c r="J29" s="25"/>
      <c r="K29" s="25"/>
      <c r="L29" s="25"/>
      <c r="M29" s="25"/>
      <c r="N29" s="25"/>
      <c r="O29" s="25"/>
      <c r="P29" s="25"/>
      <c r="Q29" s="25"/>
      <c r="R29" s="25"/>
      <c r="S29" s="25"/>
      <c r="U29" s="26"/>
      <c r="V29" s="25"/>
      <c r="W29" s="25"/>
      <c r="X29" s="25"/>
      <c r="Y29" s="25"/>
      <c r="Z29" s="25"/>
      <c r="AA29" s="25"/>
      <c r="AB29" s="25"/>
      <c r="AC29" s="25"/>
      <c r="AD29" s="25"/>
      <c r="AE29" s="25"/>
      <c r="AF29" s="25"/>
      <c r="AG29" s="25"/>
      <c r="AH29" s="25"/>
      <c r="AI29" s="25"/>
      <c r="AJ29" s="25"/>
      <c r="AK29" s="25"/>
      <c r="AL29" s="25"/>
      <c r="AM29" s="25"/>
    </row>
    <row r="30" ht="12.75">
      <c r="U30" t="s">
        <v>55</v>
      </c>
    </row>
    <row r="31" spans="2:39" ht="12.75">
      <c r="B31" s="16" t="s">
        <v>2</v>
      </c>
      <c r="C31" s="17"/>
      <c r="D31" s="17"/>
      <c r="E31" s="17"/>
      <c r="F31" s="17"/>
      <c r="G31" s="17"/>
      <c r="H31" s="17"/>
      <c r="I31" s="17"/>
      <c r="J31" s="18"/>
      <c r="K31" s="16" t="s">
        <v>3</v>
      </c>
      <c r="L31" s="17"/>
      <c r="M31" s="17"/>
      <c r="N31" s="17"/>
      <c r="O31" s="17"/>
      <c r="P31" s="17"/>
      <c r="Q31" s="17"/>
      <c r="R31" s="17"/>
      <c r="S31" s="18"/>
      <c r="V31" s="16" t="s">
        <v>2</v>
      </c>
      <c r="W31" s="17"/>
      <c r="X31" s="17"/>
      <c r="Y31" s="17"/>
      <c r="Z31" s="17"/>
      <c r="AA31" s="17"/>
      <c r="AB31" s="17"/>
      <c r="AC31" s="17"/>
      <c r="AD31" s="18"/>
      <c r="AE31" s="16" t="s">
        <v>3</v>
      </c>
      <c r="AF31" s="17"/>
      <c r="AG31" s="17"/>
      <c r="AH31" s="17"/>
      <c r="AI31" s="17"/>
      <c r="AJ31" s="17"/>
      <c r="AK31" s="17"/>
      <c r="AL31" s="17"/>
      <c r="AM31" s="18"/>
    </row>
    <row r="32" spans="2:39" ht="12.75">
      <c r="B32" s="1" t="s">
        <v>14</v>
      </c>
      <c r="C32" s="1" t="s">
        <v>15</v>
      </c>
      <c r="D32" s="1" t="s">
        <v>16</v>
      </c>
      <c r="E32" s="1" t="s">
        <v>17</v>
      </c>
      <c r="F32" s="1" t="s">
        <v>18</v>
      </c>
      <c r="G32" s="1" t="s">
        <v>19</v>
      </c>
      <c r="H32" s="1" t="s">
        <v>20</v>
      </c>
      <c r="I32" s="1" t="s">
        <v>21</v>
      </c>
      <c r="J32" s="1" t="s">
        <v>22</v>
      </c>
      <c r="K32" s="1" t="s">
        <v>14</v>
      </c>
      <c r="L32" s="1" t="s">
        <v>15</v>
      </c>
      <c r="M32" s="1" t="s">
        <v>16</v>
      </c>
      <c r="N32" s="1" t="s">
        <v>17</v>
      </c>
      <c r="O32" s="1" t="s">
        <v>18</v>
      </c>
      <c r="P32" s="1" t="s">
        <v>19</v>
      </c>
      <c r="Q32" s="1" t="s">
        <v>20</v>
      </c>
      <c r="R32" s="1" t="s">
        <v>21</v>
      </c>
      <c r="S32" s="1" t="s">
        <v>22</v>
      </c>
      <c r="V32" s="1" t="s">
        <v>14</v>
      </c>
      <c r="W32" s="1" t="s">
        <v>15</v>
      </c>
      <c r="X32" s="1" t="s">
        <v>16</v>
      </c>
      <c r="Y32" s="1" t="s">
        <v>17</v>
      </c>
      <c r="Z32" s="1" t="s">
        <v>18</v>
      </c>
      <c r="AA32" s="1" t="s">
        <v>19</v>
      </c>
      <c r="AB32" s="1" t="s">
        <v>20</v>
      </c>
      <c r="AC32" s="1" t="s">
        <v>21</v>
      </c>
      <c r="AD32" s="1" t="s">
        <v>22</v>
      </c>
      <c r="AE32" s="1" t="s">
        <v>14</v>
      </c>
      <c r="AF32" s="1" t="s">
        <v>15</v>
      </c>
      <c r="AG32" s="1" t="s">
        <v>16</v>
      </c>
      <c r="AH32" s="1" t="s">
        <v>17</v>
      </c>
      <c r="AI32" s="1" t="s">
        <v>18</v>
      </c>
      <c r="AJ32" s="1" t="s">
        <v>19</v>
      </c>
      <c r="AK32" s="1" t="s">
        <v>20</v>
      </c>
      <c r="AL32" s="1" t="s">
        <v>21</v>
      </c>
      <c r="AM32" s="1" t="s">
        <v>22</v>
      </c>
    </row>
    <row r="33" spans="1:39" ht="12.75">
      <c r="A33" s="2" t="s">
        <v>23</v>
      </c>
      <c r="B33" s="3" t="s">
        <v>4</v>
      </c>
      <c r="C33" s="3" t="s">
        <v>4</v>
      </c>
      <c r="D33" s="3" t="s">
        <v>4</v>
      </c>
      <c r="E33" s="3" t="s">
        <v>4</v>
      </c>
      <c r="F33" s="3" t="s">
        <v>4</v>
      </c>
      <c r="G33" s="3" t="s">
        <v>4</v>
      </c>
      <c r="H33" s="3" t="s">
        <v>4</v>
      </c>
      <c r="I33" s="3" t="s">
        <v>4</v>
      </c>
      <c r="J33" s="3" t="s">
        <v>4</v>
      </c>
      <c r="K33" s="3" t="s">
        <v>4</v>
      </c>
      <c r="L33" s="3" t="s">
        <v>4</v>
      </c>
      <c r="M33" s="3" t="s">
        <v>4</v>
      </c>
      <c r="N33" s="3" t="s">
        <v>4</v>
      </c>
      <c r="O33" s="3" t="s">
        <v>4</v>
      </c>
      <c r="P33" s="3" t="s">
        <v>4</v>
      </c>
      <c r="Q33" s="3" t="s">
        <v>4</v>
      </c>
      <c r="R33" s="3" t="s">
        <v>4</v>
      </c>
      <c r="S33" s="3" t="s">
        <v>4</v>
      </c>
      <c r="U33" s="2" t="s">
        <v>23</v>
      </c>
      <c r="V33" s="3" t="s">
        <v>4</v>
      </c>
      <c r="W33" s="3" t="s">
        <v>4</v>
      </c>
      <c r="X33" s="3" t="s">
        <v>4</v>
      </c>
      <c r="Y33" s="3" t="s">
        <v>4</v>
      </c>
      <c r="Z33" s="3" t="s">
        <v>4</v>
      </c>
      <c r="AA33" s="3" t="s">
        <v>4</v>
      </c>
      <c r="AB33" s="3" t="s">
        <v>4</v>
      </c>
      <c r="AC33" s="3" t="s">
        <v>4</v>
      </c>
      <c r="AD33" s="3" t="s">
        <v>4</v>
      </c>
      <c r="AE33" s="3" t="s">
        <v>4</v>
      </c>
      <c r="AF33" s="3" t="s">
        <v>4</v>
      </c>
      <c r="AG33" s="3" t="s">
        <v>4</v>
      </c>
      <c r="AH33" s="3" t="s">
        <v>4</v>
      </c>
      <c r="AI33" s="3" t="s">
        <v>4</v>
      </c>
      <c r="AJ33" s="3" t="s">
        <v>4</v>
      </c>
      <c r="AK33" s="3" t="s">
        <v>4</v>
      </c>
      <c r="AL33" s="3" t="s">
        <v>4</v>
      </c>
      <c r="AM33" s="3" t="s">
        <v>4</v>
      </c>
    </row>
    <row r="34" spans="1:39" ht="12.75">
      <c r="A34" s="4" t="s">
        <v>24</v>
      </c>
      <c r="B34" s="3">
        <v>6.9</v>
      </c>
      <c r="C34" s="3">
        <v>2.1</v>
      </c>
      <c r="D34" s="3">
        <v>6.7</v>
      </c>
      <c r="E34" s="3">
        <v>4.6</v>
      </c>
      <c r="F34" s="3">
        <v>5.1</v>
      </c>
      <c r="G34" s="3">
        <v>6.1</v>
      </c>
      <c r="H34" s="3">
        <v>5</v>
      </c>
      <c r="I34" s="3">
        <v>0.1</v>
      </c>
      <c r="J34" s="3">
        <v>0.7</v>
      </c>
      <c r="K34" s="3">
        <v>6.1</v>
      </c>
      <c r="L34" s="3">
        <v>8.1</v>
      </c>
      <c r="M34" s="3">
        <v>7.5</v>
      </c>
      <c r="N34" s="3">
        <v>10</v>
      </c>
      <c r="O34" s="3">
        <v>4.1</v>
      </c>
      <c r="P34" s="3">
        <v>7.8</v>
      </c>
      <c r="Q34" s="3">
        <v>7.4</v>
      </c>
      <c r="R34" s="3">
        <v>1.8</v>
      </c>
      <c r="S34" s="3">
        <v>1.4</v>
      </c>
      <c r="U34" s="4" t="s">
        <v>24</v>
      </c>
      <c r="V34" s="11">
        <f>B34/B55*100</f>
        <v>23.154362416107382</v>
      </c>
      <c r="W34" s="11">
        <f aca="true" t="shared" si="19" ref="W34:AM34">C34/C55*100</f>
        <v>6.976744186046512</v>
      </c>
      <c r="X34" s="11">
        <f t="shared" si="19"/>
        <v>22.635135135135133</v>
      </c>
      <c r="Y34" s="11">
        <f t="shared" si="19"/>
        <v>13.69047619047619</v>
      </c>
      <c r="Z34" s="11">
        <f t="shared" si="19"/>
        <v>15.644171779141104</v>
      </c>
      <c r="AA34" s="11">
        <f t="shared" si="19"/>
        <v>15.885416666666666</v>
      </c>
      <c r="AB34" s="11">
        <f t="shared" si="19"/>
        <v>10.330578512396695</v>
      </c>
      <c r="AC34" s="11">
        <f t="shared" si="19"/>
        <v>0.14641288433382138</v>
      </c>
      <c r="AD34" s="11">
        <f t="shared" si="19"/>
        <v>0.15050526768436895</v>
      </c>
      <c r="AE34" s="11">
        <f t="shared" si="19"/>
        <v>31.122448979591834</v>
      </c>
      <c r="AF34" s="11">
        <f t="shared" si="19"/>
        <v>34.32203389830508</v>
      </c>
      <c r="AG34" s="11">
        <f t="shared" si="19"/>
        <v>28.625954198473284</v>
      </c>
      <c r="AH34" s="11">
        <f t="shared" si="19"/>
        <v>33.33333333333333</v>
      </c>
      <c r="AI34" s="11">
        <f t="shared" si="19"/>
        <v>15.83011583011583</v>
      </c>
      <c r="AJ34" s="11">
        <f t="shared" si="19"/>
        <v>20.68965517241379</v>
      </c>
      <c r="AK34" s="11">
        <f t="shared" si="19"/>
        <v>12.692967409948544</v>
      </c>
      <c r="AL34" s="11">
        <f t="shared" si="19"/>
        <v>1.6</v>
      </c>
      <c r="AM34" s="11">
        <f t="shared" si="19"/>
        <v>0.3389830508474576</v>
      </c>
    </row>
    <row r="35" spans="1:39" ht="12.75">
      <c r="A35" s="4" t="s">
        <v>25</v>
      </c>
      <c r="B35" s="3">
        <v>119.7</v>
      </c>
      <c r="C35" s="3">
        <v>126.7</v>
      </c>
      <c r="D35" s="3">
        <v>157.7</v>
      </c>
      <c r="E35" s="3">
        <v>185.7</v>
      </c>
      <c r="F35" s="3">
        <v>278</v>
      </c>
      <c r="G35" s="3">
        <v>347.1</v>
      </c>
      <c r="H35" s="3">
        <v>270.3</v>
      </c>
      <c r="I35" s="3">
        <v>39.5</v>
      </c>
      <c r="J35" s="3">
        <v>16.5</v>
      </c>
      <c r="K35" s="3">
        <v>211.7</v>
      </c>
      <c r="L35" s="3">
        <v>259.5</v>
      </c>
      <c r="M35" s="3">
        <v>337.4</v>
      </c>
      <c r="N35" s="3">
        <v>472.7</v>
      </c>
      <c r="O35" s="3">
        <v>541.6</v>
      </c>
      <c r="P35" s="3">
        <v>552.3</v>
      </c>
      <c r="Q35" s="3">
        <v>352.8</v>
      </c>
      <c r="R35" s="3">
        <v>39.3</v>
      </c>
      <c r="S35" s="3">
        <v>29.6</v>
      </c>
      <c r="U35" s="4" t="s">
        <v>25</v>
      </c>
      <c r="V35" s="11">
        <f aca="true" t="shared" si="20" ref="V35:V46">B35/B56*100</f>
        <v>48.014440433213</v>
      </c>
      <c r="W35" s="11">
        <f aca="true" t="shared" si="21" ref="W35:W46">C35/C56*100</f>
        <v>48.59992328346759</v>
      </c>
      <c r="X35" s="11">
        <f aca="true" t="shared" si="22" ref="X35:X46">D35/D56*100</f>
        <v>46.45066273932253</v>
      </c>
      <c r="Y35" s="11">
        <f aca="true" t="shared" si="23" ref="Y35:Y46">E35/E56*100</f>
        <v>46.506386175807656</v>
      </c>
      <c r="Z35" s="11">
        <f aca="true" t="shared" si="24" ref="Z35:Z46">F35/F56*100</f>
        <v>44.9765410127811</v>
      </c>
      <c r="AA35" s="11">
        <f aca="true" t="shared" si="25" ref="AA35:AA46">G35/G56*100</f>
        <v>39.72304875257496</v>
      </c>
      <c r="AB35" s="11">
        <f aca="true" t="shared" si="26" ref="AB35:AB46">H35/H56*100</f>
        <v>24.07160032059845</v>
      </c>
      <c r="AC35" s="11">
        <f aca="true" t="shared" si="27" ref="AC35:AC46">I35/I56*100</f>
        <v>3.059643687064291</v>
      </c>
      <c r="AD35" s="11">
        <f aca="true" t="shared" si="28" ref="AD35:AD46">J35/J56*100</f>
        <v>0.3998449086414966</v>
      </c>
      <c r="AE35" s="11">
        <f aca="true" t="shared" si="29" ref="AE35:AE46">K35/K56*100</f>
        <v>66.15625</v>
      </c>
      <c r="AF35" s="11">
        <f aca="true" t="shared" si="30" ref="AF35:AF46">L35/L56*100</f>
        <v>64.48807157057655</v>
      </c>
      <c r="AG35" s="11">
        <f aca="true" t="shared" si="31" ref="AG35:AG46">M35/M56*100</f>
        <v>65.7443491816056</v>
      </c>
      <c r="AH35" s="11">
        <f aca="true" t="shared" si="32" ref="AH35:AH46">N35/N56*100</f>
        <v>59.99492321360579</v>
      </c>
      <c r="AI35" s="11">
        <f aca="true" t="shared" si="33" ref="AI35:AI46">O35/O56*100</f>
        <v>54.56926952141058</v>
      </c>
      <c r="AJ35" s="11">
        <f aca="true" t="shared" si="34" ref="AJ35:AJ46">P35/P56*100</f>
        <v>44.979232836550196</v>
      </c>
      <c r="AK35" s="11">
        <f aca="true" t="shared" si="35" ref="AK35:AK46">Q35/Q56*100</f>
        <v>28.017789072426936</v>
      </c>
      <c r="AL35" s="11">
        <f aca="true" t="shared" si="36" ref="AL35:AL46">R35/R56*100</f>
        <v>2.833657797966688</v>
      </c>
      <c r="AM35" s="11">
        <f aca="true" t="shared" si="37" ref="AM35:AM46">S35/S56*100</f>
        <v>0.7515551605941349</v>
      </c>
    </row>
    <row r="36" spans="1:39" ht="12.75">
      <c r="A36" s="4" t="s">
        <v>26</v>
      </c>
      <c r="B36" s="3">
        <v>0.3</v>
      </c>
      <c r="C36" s="3">
        <v>1</v>
      </c>
      <c r="D36" s="3">
        <v>0.6</v>
      </c>
      <c r="E36" s="3">
        <v>0.7</v>
      </c>
      <c r="F36" s="3">
        <v>0.6</v>
      </c>
      <c r="G36" s="3">
        <v>0.2</v>
      </c>
      <c r="H36" s="3">
        <v>0.1</v>
      </c>
      <c r="I36" s="3">
        <v>0.1</v>
      </c>
      <c r="J36" s="3">
        <v>0</v>
      </c>
      <c r="K36" s="3">
        <v>2</v>
      </c>
      <c r="L36" s="3">
        <v>2</v>
      </c>
      <c r="M36" s="3">
        <v>2.2</v>
      </c>
      <c r="N36" s="3">
        <v>1.2</v>
      </c>
      <c r="O36" s="3">
        <v>1.1</v>
      </c>
      <c r="P36" s="3">
        <v>2</v>
      </c>
      <c r="Q36" s="3">
        <v>0.3</v>
      </c>
      <c r="R36" s="3">
        <v>0.1</v>
      </c>
      <c r="S36" s="3">
        <v>0</v>
      </c>
      <c r="U36" s="4" t="s">
        <v>26</v>
      </c>
      <c r="V36" s="11">
        <f t="shared" si="20"/>
        <v>25</v>
      </c>
      <c r="W36" s="11">
        <f t="shared" si="21"/>
        <v>62.5</v>
      </c>
      <c r="X36" s="11">
        <f t="shared" si="22"/>
        <v>50</v>
      </c>
      <c r="Y36" s="11">
        <f t="shared" si="23"/>
        <v>58.333333333333336</v>
      </c>
      <c r="Z36" s="11">
        <f t="shared" si="24"/>
        <v>66.66666666666666</v>
      </c>
      <c r="AA36" s="11">
        <f t="shared" si="25"/>
        <v>28.571428571428577</v>
      </c>
      <c r="AB36" s="11">
        <f t="shared" si="26"/>
        <v>8.333333333333334</v>
      </c>
      <c r="AC36" s="11">
        <f t="shared" si="27"/>
        <v>9.090909090909092</v>
      </c>
      <c r="AD36" s="11">
        <f t="shared" si="28"/>
        <v>0</v>
      </c>
      <c r="AE36" s="11">
        <f t="shared" si="29"/>
        <v>60.60606060606061</v>
      </c>
      <c r="AF36" s="11">
        <f t="shared" si="30"/>
        <v>66.66666666666666</v>
      </c>
      <c r="AG36" s="11">
        <f t="shared" si="31"/>
        <v>75.86206896551725</v>
      </c>
      <c r="AH36" s="11">
        <f t="shared" si="32"/>
        <v>70.58823529411765</v>
      </c>
      <c r="AI36" s="11">
        <f t="shared" si="33"/>
        <v>45.833333333333336</v>
      </c>
      <c r="AJ36" s="11">
        <f t="shared" si="34"/>
        <v>62.5</v>
      </c>
      <c r="AK36" s="11">
        <f t="shared" si="35"/>
        <v>33.33333333333333</v>
      </c>
      <c r="AL36" s="11">
        <f t="shared" si="36"/>
        <v>6.666666666666667</v>
      </c>
      <c r="AM36" s="11">
        <f t="shared" si="37"/>
        <v>0</v>
      </c>
    </row>
    <row r="37" spans="1:39" ht="12.75">
      <c r="A37" s="4" t="s">
        <v>27</v>
      </c>
      <c r="B37" s="3">
        <v>602.4</v>
      </c>
      <c r="C37" s="3">
        <v>645.3</v>
      </c>
      <c r="D37" s="3">
        <v>715.6</v>
      </c>
      <c r="E37" s="3">
        <v>703.6</v>
      </c>
      <c r="F37" s="3">
        <v>582.4</v>
      </c>
      <c r="G37" s="3">
        <v>389.8</v>
      </c>
      <c r="H37" s="3">
        <v>172.2</v>
      </c>
      <c r="I37" s="3">
        <v>17.4</v>
      </c>
      <c r="J37" s="3">
        <v>2.9</v>
      </c>
      <c r="K37" s="3">
        <v>806.2</v>
      </c>
      <c r="L37" s="3">
        <v>772.4</v>
      </c>
      <c r="M37" s="3">
        <v>773.6</v>
      </c>
      <c r="N37" s="3">
        <v>583</v>
      </c>
      <c r="O37" s="3">
        <v>397</v>
      </c>
      <c r="P37" s="3">
        <v>246.9</v>
      </c>
      <c r="Q37" s="3">
        <v>103.2</v>
      </c>
      <c r="R37" s="3">
        <v>8.7</v>
      </c>
      <c r="S37" s="3">
        <v>2.8</v>
      </c>
      <c r="U37" s="4" t="s">
        <v>27</v>
      </c>
      <c r="V37" s="11">
        <f t="shared" si="20"/>
        <v>58.72489764086567</v>
      </c>
      <c r="W37" s="11">
        <f t="shared" si="21"/>
        <v>59.860853432282</v>
      </c>
      <c r="X37" s="11">
        <f t="shared" si="22"/>
        <v>59.36618549858967</v>
      </c>
      <c r="Y37" s="11">
        <f t="shared" si="23"/>
        <v>59.80450488737782</v>
      </c>
      <c r="Z37" s="11">
        <f t="shared" si="24"/>
        <v>57.589241570256114</v>
      </c>
      <c r="AA37" s="11">
        <f t="shared" si="25"/>
        <v>53.0195865070729</v>
      </c>
      <c r="AB37" s="11">
        <f t="shared" si="26"/>
        <v>32.46606334841629</v>
      </c>
      <c r="AC37" s="11">
        <f t="shared" si="27"/>
        <v>4.703974047039741</v>
      </c>
      <c r="AD37" s="11">
        <f t="shared" si="28"/>
        <v>0.7947382844614962</v>
      </c>
      <c r="AE37" s="11">
        <f t="shared" si="29"/>
        <v>72.84720339748803</v>
      </c>
      <c r="AF37" s="11">
        <f t="shared" si="30"/>
        <v>69.0197480117952</v>
      </c>
      <c r="AG37" s="11">
        <f t="shared" si="31"/>
        <v>69.25073851938055</v>
      </c>
      <c r="AH37" s="11">
        <f t="shared" si="32"/>
        <v>68.62052730696799</v>
      </c>
      <c r="AI37" s="11">
        <f t="shared" si="33"/>
        <v>64.56334363311107</v>
      </c>
      <c r="AJ37" s="11">
        <f t="shared" si="34"/>
        <v>51.69597989949749</v>
      </c>
      <c r="AK37" s="11">
        <f t="shared" si="35"/>
        <v>34.104428288169196</v>
      </c>
      <c r="AL37" s="11">
        <f t="shared" si="36"/>
        <v>4.803975704030922</v>
      </c>
      <c r="AM37" s="11">
        <f t="shared" si="37"/>
        <v>1.0878010878010878</v>
      </c>
    </row>
    <row r="38" spans="1:39" ht="12.75">
      <c r="A38" s="4" t="s">
        <v>28</v>
      </c>
      <c r="B38" s="3">
        <v>0.6</v>
      </c>
      <c r="C38" s="3">
        <v>0.2</v>
      </c>
      <c r="D38" s="3">
        <v>0.5</v>
      </c>
      <c r="E38" s="3">
        <v>0.6</v>
      </c>
      <c r="F38" s="3">
        <v>0.6</v>
      </c>
      <c r="G38" s="3">
        <v>0</v>
      </c>
      <c r="H38" s="3">
        <v>0.1</v>
      </c>
      <c r="I38" s="3">
        <v>0</v>
      </c>
      <c r="J38" s="3">
        <v>0</v>
      </c>
      <c r="K38" s="3">
        <v>0.3</v>
      </c>
      <c r="L38" s="3">
        <v>0</v>
      </c>
      <c r="M38" s="3">
        <v>0.1</v>
      </c>
      <c r="N38" s="3">
        <v>0.1</v>
      </c>
      <c r="O38" s="3">
        <v>0.2</v>
      </c>
      <c r="P38" s="3">
        <v>0</v>
      </c>
      <c r="Q38" s="3">
        <v>0</v>
      </c>
      <c r="R38" s="3">
        <v>0</v>
      </c>
      <c r="S38" s="3">
        <v>0</v>
      </c>
      <c r="U38" s="4" t="s">
        <v>28</v>
      </c>
      <c r="V38" s="11">
        <f t="shared" si="20"/>
        <v>100</v>
      </c>
      <c r="W38" s="11">
        <f t="shared" si="21"/>
        <v>100</v>
      </c>
      <c r="X38" s="11">
        <f t="shared" si="22"/>
        <v>83.33333333333334</v>
      </c>
      <c r="Y38" s="11">
        <f t="shared" si="23"/>
        <v>74.99999999999999</v>
      </c>
      <c r="Z38" s="11">
        <f t="shared" si="24"/>
        <v>100</v>
      </c>
      <c r="AA38" s="11">
        <v>0</v>
      </c>
      <c r="AB38" s="11">
        <f t="shared" si="26"/>
        <v>100</v>
      </c>
      <c r="AC38" s="11">
        <v>0</v>
      </c>
      <c r="AD38" s="11">
        <v>0</v>
      </c>
      <c r="AE38" s="11">
        <f t="shared" si="29"/>
        <v>60</v>
      </c>
      <c r="AF38" s="11">
        <v>0</v>
      </c>
      <c r="AG38" s="11">
        <f t="shared" si="31"/>
        <v>100</v>
      </c>
      <c r="AH38" s="11">
        <f t="shared" si="32"/>
        <v>100</v>
      </c>
      <c r="AI38" s="11">
        <f t="shared" si="33"/>
        <v>50</v>
      </c>
      <c r="AJ38" s="11">
        <v>0</v>
      </c>
      <c r="AK38" s="11">
        <f t="shared" si="35"/>
        <v>0</v>
      </c>
      <c r="AL38" s="11">
        <v>0</v>
      </c>
      <c r="AM38" s="11">
        <v>0</v>
      </c>
    </row>
    <row r="39" spans="1:39" ht="12.75">
      <c r="A39" s="4" t="s">
        <v>29</v>
      </c>
      <c r="B39" s="3">
        <v>5.5</v>
      </c>
      <c r="C39" s="3">
        <v>5</v>
      </c>
      <c r="D39" s="3">
        <v>5.9</v>
      </c>
      <c r="E39" s="3">
        <v>4.7</v>
      </c>
      <c r="F39" s="3">
        <v>3.7</v>
      </c>
      <c r="G39" s="3">
        <v>1.9</v>
      </c>
      <c r="H39" s="3">
        <v>0.8</v>
      </c>
      <c r="I39" s="3">
        <v>0</v>
      </c>
      <c r="J39" s="3">
        <v>0</v>
      </c>
      <c r="K39" s="3">
        <v>10.4</v>
      </c>
      <c r="L39" s="3">
        <v>10.8</v>
      </c>
      <c r="M39" s="3">
        <v>8.7</v>
      </c>
      <c r="N39" s="3">
        <v>5.9</v>
      </c>
      <c r="O39" s="3">
        <v>3.4</v>
      </c>
      <c r="P39" s="3">
        <v>2.4</v>
      </c>
      <c r="Q39" s="3">
        <v>1.1</v>
      </c>
      <c r="R39" s="3">
        <v>0.5</v>
      </c>
      <c r="S39" s="3">
        <v>0</v>
      </c>
      <c r="U39" s="4" t="s">
        <v>29</v>
      </c>
      <c r="V39" s="11">
        <f t="shared" si="20"/>
        <v>63.95348837209303</v>
      </c>
      <c r="W39" s="11">
        <f t="shared" si="21"/>
        <v>62.5</v>
      </c>
      <c r="X39" s="11">
        <f t="shared" si="22"/>
        <v>59.5959595959596</v>
      </c>
      <c r="Y39" s="11">
        <f t="shared" si="23"/>
        <v>56.62650602409638</v>
      </c>
      <c r="Z39" s="11">
        <f t="shared" si="24"/>
        <v>50.68493150684932</v>
      </c>
      <c r="AA39" s="11">
        <f t="shared" si="25"/>
        <v>44.18604651162791</v>
      </c>
      <c r="AB39" s="11">
        <f t="shared" si="26"/>
        <v>66.66666666666667</v>
      </c>
      <c r="AC39" s="11">
        <f t="shared" si="27"/>
        <v>0</v>
      </c>
      <c r="AD39" s="11">
        <f t="shared" si="28"/>
        <v>0</v>
      </c>
      <c r="AE39" s="11">
        <f t="shared" si="29"/>
        <v>73.23943661971832</v>
      </c>
      <c r="AF39" s="11">
        <f t="shared" si="30"/>
        <v>71.05263157894738</v>
      </c>
      <c r="AG39" s="11">
        <f t="shared" si="31"/>
        <v>75</v>
      </c>
      <c r="AH39" s="11">
        <f t="shared" si="32"/>
        <v>67.04545454545455</v>
      </c>
      <c r="AI39" s="11">
        <f t="shared" si="33"/>
        <v>66.66666666666667</v>
      </c>
      <c r="AJ39" s="11">
        <f t="shared" si="34"/>
        <v>68.57142857142857</v>
      </c>
      <c r="AK39" s="11">
        <f t="shared" si="35"/>
        <v>47.82608695652175</v>
      </c>
      <c r="AL39" s="11">
        <f t="shared" si="36"/>
        <v>22.727272727272727</v>
      </c>
      <c r="AM39" s="11">
        <f t="shared" si="37"/>
        <v>0</v>
      </c>
    </row>
    <row r="40" spans="1:39" ht="12.75">
      <c r="A40" s="4" t="s">
        <v>30</v>
      </c>
      <c r="B40" s="3">
        <v>602.2</v>
      </c>
      <c r="C40" s="3">
        <v>657.6</v>
      </c>
      <c r="D40" s="3">
        <v>601.9</v>
      </c>
      <c r="E40" s="3">
        <v>592</v>
      </c>
      <c r="F40" s="3">
        <v>483.3</v>
      </c>
      <c r="G40" s="3">
        <v>319.7</v>
      </c>
      <c r="H40" s="3">
        <v>124.6</v>
      </c>
      <c r="I40" s="3">
        <v>15.2</v>
      </c>
      <c r="J40" s="3">
        <v>4.6</v>
      </c>
      <c r="K40" s="3">
        <v>659.4</v>
      </c>
      <c r="L40" s="3">
        <v>656.5</v>
      </c>
      <c r="M40" s="3">
        <v>619.8</v>
      </c>
      <c r="N40" s="3">
        <v>492.7</v>
      </c>
      <c r="O40" s="3">
        <v>314</v>
      </c>
      <c r="P40" s="3">
        <v>175.2</v>
      </c>
      <c r="Q40" s="3">
        <v>76.3</v>
      </c>
      <c r="R40" s="3">
        <v>10.7</v>
      </c>
      <c r="S40" s="3">
        <v>3.5</v>
      </c>
      <c r="U40" s="4" t="s">
        <v>30</v>
      </c>
      <c r="V40" s="11">
        <f t="shared" si="20"/>
        <v>66.13222051394685</v>
      </c>
      <c r="W40" s="11">
        <f t="shared" si="21"/>
        <v>70.62614112340243</v>
      </c>
      <c r="X40" s="11">
        <f t="shared" si="22"/>
        <v>70.118825722274</v>
      </c>
      <c r="Y40" s="11">
        <f t="shared" si="23"/>
        <v>70.03430734650419</v>
      </c>
      <c r="Z40" s="11">
        <f t="shared" si="24"/>
        <v>70.15532007548265</v>
      </c>
      <c r="AA40" s="11">
        <f t="shared" si="25"/>
        <v>62.40484091352724</v>
      </c>
      <c r="AB40" s="11">
        <f t="shared" si="26"/>
        <v>38.42121492445266</v>
      </c>
      <c r="AC40" s="11">
        <f t="shared" si="27"/>
        <v>6.966086159486709</v>
      </c>
      <c r="AD40" s="11">
        <f t="shared" si="28"/>
        <v>1.5186530207989435</v>
      </c>
      <c r="AE40" s="11">
        <f t="shared" si="29"/>
        <v>78.81902940473344</v>
      </c>
      <c r="AF40" s="11">
        <f t="shared" si="30"/>
        <v>78.52870813397129</v>
      </c>
      <c r="AG40" s="11">
        <f t="shared" si="31"/>
        <v>79.92263056092843</v>
      </c>
      <c r="AH40" s="11">
        <f t="shared" si="32"/>
        <v>77.51730648206419</v>
      </c>
      <c r="AI40" s="11">
        <f t="shared" si="33"/>
        <v>72.26697353279631</v>
      </c>
      <c r="AJ40" s="11">
        <f t="shared" si="34"/>
        <v>59.02964959568733</v>
      </c>
      <c r="AK40" s="11">
        <f t="shared" si="35"/>
        <v>38.188188188188185</v>
      </c>
      <c r="AL40" s="11">
        <f t="shared" si="36"/>
        <v>7.821637426900583</v>
      </c>
      <c r="AM40" s="11">
        <f t="shared" si="37"/>
        <v>1.5751575157515751</v>
      </c>
    </row>
    <row r="41" spans="1:39" ht="12.75">
      <c r="A41" s="4" t="s">
        <v>31</v>
      </c>
      <c r="B41" s="3">
        <v>0.6</v>
      </c>
      <c r="C41" s="3">
        <v>0.9</v>
      </c>
      <c r="D41" s="3">
        <v>0.7</v>
      </c>
      <c r="E41" s="3">
        <v>0.7</v>
      </c>
      <c r="F41" s="3">
        <v>1.5</v>
      </c>
      <c r="G41" s="3">
        <v>0.3</v>
      </c>
      <c r="H41" s="3">
        <v>0.3</v>
      </c>
      <c r="I41" s="3">
        <v>0</v>
      </c>
      <c r="J41" s="3">
        <v>0</v>
      </c>
      <c r="K41" s="3">
        <v>3.5</v>
      </c>
      <c r="L41" s="3">
        <v>3.4</v>
      </c>
      <c r="M41" s="3">
        <v>3.5</v>
      </c>
      <c r="N41" s="3">
        <v>2.8</v>
      </c>
      <c r="O41" s="3">
        <v>1.1</v>
      </c>
      <c r="P41" s="3">
        <v>0.4</v>
      </c>
      <c r="Q41" s="3">
        <v>0</v>
      </c>
      <c r="R41" s="3">
        <v>0</v>
      </c>
      <c r="S41" s="3">
        <v>0</v>
      </c>
      <c r="U41" s="4" t="s">
        <v>31</v>
      </c>
      <c r="V41" s="11">
        <f t="shared" si="20"/>
        <v>60</v>
      </c>
      <c r="W41" s="11">
        <f t="shared" si="21"/>
        <v>60</v>
      </c>
      <c r="X41" s="11">
        <f t="shared" si="22"/>
        <v>53.84615384615385</v>
      </c>
      <c r="Y41" s="11">
        <f t="shared" si="23"/>
        <v>63.636363636363626</v>
      </c>
      <c r="Z41" s="11">
        <f t="shared" si="24"/>
        <v>93.75</v>
      </c>
      <c r="AA41" s="11">
        <f t="shared" si="25"/>
        <v>50</v>
      </c>
      <c r="AB41" s="11">
        <f t="shared" si="26"/>
        <v>74.99999999999999</v>
      </c>
      <c r="AC41" s="11">
        <f t="shared" si="27"/>
        <v>0</v>
      </c>
      <c r="AD41" s="11">
        <f t="shared" si="28"/>
        <v>0</v>
      </c>
      <c r="AE41" s="11">
        <f t="shared" si="29"/>
        <v>81.3953488372093</v>
      </c>
      <c r="AF41" s="11">
        <f t="shared" si="30"/>
        <v>82.92682926829269</v>
      </c>
      <c r="AG41" s="11">
        <f t="shared" si="31"/>
        <v>87.5</v>
      </c>
      <c r="AH41" s="11">
        <f t="shared" si="32"/>
        <v>77.77777777777777</v>
      </c>
      <c r="AI41" s="11">
        <f t="shared" si="33"/>
        <v>68.75</v>
      </c>
      <c r="AJ41" s="11">
        <f t="shared" si="34"/>
        <v>100</v>
      </c>
      <c r="AK41" s="11">
        <f t="shared" si="35"/>
        <v>0</v>
      </c>
      <c r="AL41" s="11">
        <f t="shared" si="36"/>
        <v>0</v>
      </c>
      <c r="AM41" s="11">
        <f t="shared" si="37"/>
        <v>0</v>
      </c>
    </row>
    <row r="42" spans="1:39" ht="12.75">
      <c r="A42" s="4" t="s">
        <v>32</v>
      </c>
      <c r="B42" s="3">
        <v>372.6</v>
      </c>
      <c r="C42" s="3">
        <v>404.4</v>
      </c>
      <c r="D42" s="3">
        <v>310.1</v>
      </c>
      <c r="E42" s="3">
        <v>258.6</v>
      </c>
      <c r="F42" s="3">
        <v>165.3</v>
      </c>
      <c r="G42" s="3">
        <v>81</v>
      </c>
      <c r="H42" s="3">
        <v>35.3</v>
      </c>
      <c r="I42" s="3">
        <v>3.6</v>
      </c>
      <c r="J42" s="3">
        <v>1</v>
      </c>
      <c r="K42" s="3">
        <v>376.1</v>
      </c>
      <c r="L42" s="3">
        <v>319.4</v>
      </c>
      <c r="M42" s="3">
        <v>214.9</v>
      </c>
      <c r="N42" s="3">
        <v>129.4</v>
      </c>
      <c r="O42" s="3">
        <v>93</v>
      </c>
      <c r="P42" s="3">
        <v>56.7</v>
      </c>
      <c r="Q42" s="3">
        <v>16.6</v>
      </c>
      <c r="R42" s="3">
        <v>2</v>
      </c>
      <c r="S42" s="3">
        <v>0.2</v>
      </c>
      <c r="U42" s="4" t="s">
        <v>32</v>
      </c>
      <c r="V42" s="11">
        <f t="shared" si="20"/>
        <v>75.53213054936144</v>
      </c>
      <c r="W42" s="11">
        <f t="shared" si="21"/>
        <v>76.76537585421413</v>
      </c>
      <c r="X42" s="11">
        <f t="shared" si="22"/>
        <v>76.24784853700517</v>
      </c>
      <c r="Y42" s="11">
        <f t="shared" si="23"/>
        <v>77.21707972529114</v>
      </c>
      <c r="Z42" s="11">
        <f t="shared" si="24"/>
        <v>76</v>
      </c>
      <c r="AA42" s="11">
        <f t="shared" si="25"/>
        <v>64.8</v>
      </c>
      <c r="AB42" s="11">
        <f t="shared" si="26"/>
        <v>38.79120879120879</v>
      </c>
      <c r="AC42" s="11">
        <f t="shared" si="27"/>
        <v>6.451612903225806</v>
      </c>
      <c r="AD42" s="11">
        <f t="shared" si="28"/>
        <v>1.0638297872340425</v>
      </c>
      <c r="AE42" s="11">
        <f t="shared" si="29"/>
        <v>82.58673693456304</v>
      </c>
      <c r="AF42" s="11">
        <f t="shared" si="30"/>
        <v>83.52510460251045</v>
      </c>
      <c r="AG42" s="11">
        <f t="shared" si="31"/>
        <v>82.17973231357553</v>
      </c>
      <c r="AH42" s="11">
        <f t="shared" si="32"/>
        <v>86.84563758389262</v>
      </c>
      <c r="AI42" s="11">
        <f t="shared" si="33"/>
        <v>81.22270742358079</v>
      </c>
      <c r="AJ42" s="11">
        <f t="shared" si="34"/>
        <v>69.14634146341464</v>
      </c>
      <c r="AK42" s="11">
        <f t="shared" si="35"/>
        <v>31.800766283524908</v>
      </c>
      <c r="AL42" s="11">
        <f t="shared" si="36"/>
        <v>6.0606060606060606</v>
      </c>
      <c r="AM42" s="11">
        <f t="shared" si="37"/>
        <v>0.37664783427495296</v>
      </c>
    </row>
    <row r="43" spans="1:39" ht="12.75">
      <c r="A43" s="4" t="s">
        <v>33</v>
      </c>
      <c r="B43" s="3">
        <v>3.6</v>
      </c>
      <c r="C43" s="3">
        <v>3.2</v>
      </c>
      <c r="D43" s="3">
        <v>3.7</v>
      </c>
      <c r="E43" s="3">
        <v>2</v>
      </c>
      <c r="F43" s="3">
        <v>0.8</v>
      </c>
      <c r="G43" s="3">
        <v>0.4</v>
      </c>
      <c r="H43" s="3">
        <v>2.1</v>
      </c>
      <c r="I43" s="3">
        <v>0</v>
      </c>
      <c r="J43" s="3">
        <v>0</v>
      </c>
      <c r="K43" s="3">
        <v>10.3</v>
      </c>
      <c r="L43" s="3">
        <v>9.5</v>
      </c>
      <c r="M43" s="3">
        <v>7.3</v>
      </c>
      <c r="N43" s="3">
        <v>4.5</v>
      </c>
      <c r="O43" s="3">
        <v>3.9</v>
      </c>
      <c r="P43" s="3">
        <v>2.2</v>
      </c>
      <c r="Q43" s="3">
        <v>1.5</v>
      </c>
      <c r="R43" s="3">
        <v>0.2</v>
      </c>
      <c r="S43" s="3">
        <v>0.1</v>
      </c>
      <c r="U43" s="4" t="s">
        <v>33</v>
      </c>
      <c r="V43" s="11">
        <f t="shared" si="20"/>
        <v>67.9245283018868</v>
      </c>
      <c r="W43" s="11">
        <f t="shared" si="21"/>
        <v>55.172413793103445</v>
      </c>
      <c r="X43" s="11">
        <f t="shared" si="22"/>
        <v>86.04651162790698</v>
      </c>
      <c r="Y43" s="11">
        <f t="shared" si="23"/>
        <v>58.82352941176471</v>
      </c>
      <c r="Z43" s="11">
        <f t="shared" si="24"/>
        <v>66.66666666666667</v>
      </c>
      <c r="AA43" s="11">
        <f t="shared" si="25"/>
        <v>50</v>
      </c>
      <c r="AB43" s="11">
        <f t="shared" si="26"/>
        <v>75.00000000000001</v>
      </c>
      <c r="AC43" s="11">
        <f t="shared" si="27"/>
        <v>0</v>
      </c>
      <c r="AD43" s="11">
        <f t="shared" si="28"/>
        <v>0</v>
      </c>
      <c r="AE43" s="11">
        <f t="shared" si="29"/>
        <v>84.42622950819674</v>
      </c>
      <c r="AF43" s="11">
        <f t="shared" si="30"/>
        <v>87.1559633027523</v>
      </c>
      <c r="AG43" s="11">
        <f t="shared" si="31"/>
        <v>81.11111111111111</v>
      </c>
      <c r="AH43" s="11">
        <f t="shared" si="32"/>
        <v>88.23529411764707</v>
      </c>
      <c r="AI43" s="11">
        <f t="shared" si="33"/>
        <v>78</v>
      </c>
      <c r="AJ43" s="11">
        <f t="shared" si="34"/>
        <v>62.85714285714287</v>
      </c>
      <c r="AK43" s="11">
        <f t="shared" si="35"/>
        <v>55.55555555555555</v>
      </c>
      <c r="AL43" s="11">
        <f t="shared" si="36"/>
        <v>7.6923076923076925</v>
      </c>
      <c r="AM43" s="11">
        <f t="shared" si="37"/>
        <v>2.173913043478261</v>
      </c>
    </row>
    <row r="44" spans="1:39" ht="12.75">
      <c r="A44" s="4" t="s">
        <v>34</v>
      </c>
      <c r="B44" s="3">
        <v>709.5</v>
      </c>
      <c r="C44" s="3">
        <v>860.1</v>
      </c>
      <c r="D44" s="3">
        <v>700.7</v>
      </c>
      <c r="E44" s="3">
        <v>567</v>
      </c>
      <c r="F44" s="3">
        <v>462.7</v>
      </c>
      <c r="G44" s="3">
        <v>313</v>
      </c>
      <c r="H44" s="3">
        <v>147.4</v>
      </c>
      <c r="I44" s="3">
        <v>32</v>
      </c>
      <c r="J44" s="3">
        <v>13.3</v>
      </c>
      <c r="K44" s="3">
        <v>804.2</v>
      </c>
      <c r="L44" s="3">
        <v>654.9</v>
      </c>
      <c r="M44" s="3">
        <v>537</v>
      </c>
      <c r="N44" s="3">
        <v>452</v>
      </c>
      <c r="O44" s="3">
        <v>331.5</v>
      </c>
      <c r="P44" s="3">
        <v>218.9</v>
      </c>
      <c r="Q44" s="3">
        <v>105.9</v>
      </c>
      <c r="R44" s="3">
        <v>23.2</v>
      </c>
      <c r="S44" s="3">
        <v>10.2</v>
      </c>
      <c r="U44" s="4" t="s">
        <v>34</v>
      </c>
      <c r="V44" s="11">
        <f t="shared" si="20"/>
        <v>78.8596198732911</v>
      </c>
      <c r="W44" s="11">
        <f t="shared" si="21"/>
        <v>82.2196730714081</v>
      </c>
      <c r="X44" s="11">
        <f t="shared" si="22"/>
        <v>84.14795244385733</v>
      </c>
      <c r="Y44" s="11">
        <f t="shared" si="23"/>
        <v>84.67741935483872</v>
      </c>
      <c r="Z44" s="11">
        <f t="shared" si="24"/>
        <v>83.11478354589545</v>
      </c>
      <c r="AA44" s="11">
        <f t="shared" si="25"/>
        <v>78.80161127895266</v>
      </c>
      <c r="AB44" s="11">
        <f t="shared" si="26"/>
        <v>49.39678284182306</v>
      </c>
      <c r="AC44" s="11">
        <f t="shared" si="27"/>
        <v>14.388489208633093</v>
      </c>
      <c r="AD44" s="11">
        <f t="shared" si="28"/>
        <v>4.258725584373999</v>
      </c>
      <c r="AE44" s="11">
        <f t="shared" si="29"/>
        <v>85.89127416426359</v>
      </c>
      <c r="AF44" s="11">
        <f t="shared" si="30"/>
        <v>87.71765336190731</v>
      </c>
      <c r="AG44" s="11">
        <f t="shared" si="31"/>
        <v>87.27450024378352</v>
      </c>
      <c r="AH44" s="11">
        <f t="shared" si="32"/>
        <v>88.50597219502644</v>
      </c>
      <c r="AI44" s="11">
        <f t="shared" si="33"/>
        <v>87.67521819624437</v>
      </c>
      <c r="AJ44" s="11">
        <f t="shared" si="34"/>
        <v>77.3771650759986</v>
      </c>
      <c r="AK44" s="11">
        <f t="shared" si="35"/>
        <v>51.63334958556802</v>
      </c>
      <c r="AL44" s="11">
        <f t="shared" si="36"/>
        <v>19.761499148211243</v>
      </c>
      <c r="AM44" s="11">
        <f t="shared" si="37"/>
        <v>4.706968158744808</v>
      </c>
    </row>
    <row r="45" spans="1:39" ht="12.75">
      <c r="A45" s="4" t="s">
        <v>35</v>
      </c>
      <c r="B45" s="3">
        <v>59.4</v>
      </c>
      <c r="C45" s="3">
        <v>60.3</v>
      </c>
      <c r="D45" s="3">
        <v>43.3</v>
      </c>
      <c r="E45" s="3">
        <v>37.5</v>
      </c>
      <c r="F45" s="3">
        <v>32.2</v>
      </c>
      <c r="G45" s="3">
        <v>17.1</v>
      </c>
      <c r="H45" s="3">
        <v>5.8</v>
      </c>
      <c r="I45" s="3">
        <v>1.9</v>
      </c>
      <c r="J45" s="3">
        <v>0.5</v>
      </c>
      <c r="K45" s="3">
        <v>19.4</v>
      </c>
      <c r="L45" s="3">
        <v>14.8</v>
      </c>
      <c r="M45" s="3">
        <v>7.1</v>
      </c>
      <c r="N45" s="3">
        <v>7.8</v>
      </c>
      <c r="O45" s="3">
        <v>6.4</v>
      </c>
      <c r="P45" s="3">
        <v>2.9</v>
      </c>
      <c r="Q45" s="3">
        <v>2.2</v>
      </c>
      <c r="R45" s="3">
        <v>0.5</v>
      </c>
      <c r="S45" s="3">
        <v>0.4</v>
      </c>
      <c r="U45" s="4" t="s">
        <v>35</v>
      </c>
      <c r="V45" s="11">
        <f t="shared" si="20"/>
        <v>80.81632653061224</v>
      </c>
      <c r="W45" s="11">
        <f t="shared" si="21"/>
        <v>86.76258992805755</v>
      </c>
      <c r="X45" s="11">
        <f t="shared" si="22"/>
        <v>83.26923076923076</v>
      </c>
      <c r="Y45" s="11">
        <f t="shared" si="23"/>
        <v>89.28571428571429</v>
      </c>
      <c r="Z45" s="11">
        <f t="shared" si="24"/>
        <v>91.47727272727273</v>
      </c>
      <c r="AA45" s="11">
        <f t="shared" si="25"/>
        <v>86.80203045685279</v>
      </c>
      <c r="AB45" s="11">
        <f t="shared" si="26"/>
        <v>61.05263157894737</v>
      </c>
      <c r="AC45" s="11">
        <f t="shared" si="27"/>
        <v>42.22222222222222</v>
      </c>
      <c r="AD45" s="11">
        <f t="shared" si="28"/>
        <v>11.363636363636363</v>
      </c>
      <c r="AE45" s="11">
        <f t="shared" si="29"/>
        <v>91.94312796208528</v>
      </c>
      <c r="AF45" s="11">
        <f t="shared" si="30"/>
        <v>96.1038961038961</v>
      </c>
      <c r="AG45" s="11">
        <f t="shared" si="31"/>
        <v>87.65432098765432</v>
      </c>
      <c r="AH45" s="11">
        <f t="shared" si="32"/>
        <v>92.85714285714285</v>
      </c>
      <c r="AI45" s="11">
        <f t="shared" si="33"/>
        <v>92.7536231884058</v>
      </c>
      <c r="AJ45" s="11">
        <f t="shared" si="34"/>
        <v>96.66666666666667</v>
      </c>
      <c r="AK45" s="11">
        <f t="shared" si="35"/>
        <v>62.85714285714287</v>
      </c>
      <c r="AL45" s="11">
        <f t="shared" si="36"/>
        <v>38.46153846153846</v>
      </c>
      <c r="AM45" s="11">
        <f t="shared" si="37"/>
        <v>19.047619047619047</v>
      </c>
    </row>
    <row r="46" spans="1:39" ht="12.75">
      <c r="A46" s="4" t="s">
        <v>36</v>
      </c>
      <c r="B46" s="3">
        <v>14</v>
      </c>
      <c r="C46" s="3">
        <v>21.7</v>
      </c>
      <c r="D46" s="3">
        <v>26</v>
      </c>
      <c r="E46" s="3">
        <v>27.8</v>
      </c>
      <c r="F46" s="3">
        <v>21.5</v>
      </c>
      <c r="G46" s="3">
        <v>20.2</v>
      </c>
      <c r="H46" s="3">
        <v>14.8</v>
      </c>
      <c r="I46" s="3">
        <v>7</v>
      </c>
      <c r="J46" s="3">
        <v>1.9</v>
      </c>
      <c r="K46" s="3">
        <v>23.3</v>
      </c>
      <c r="L46" s="3">
        <v>25.2</v>
      </c>
      <c r="M46" s="3">
        <v>20.8</v>
      </c>
      <c r="N46" s="3">
        <v>17.8</v>
      </c>
      <c r="O46" s="3">
        <v>14.9</v>
      </c>
      <c r="P46" s="3">
        <v>10.5</v>
      </c>
      <c r="Q46" s="3">
        <v>6.8</v>
      </c>
      <c r="R46" s="3">
        <v>2.6</v>
      </c>
      <c r="S46" s="3">
        <v>1.7</v>
      </c>
      <c r="U46" s="4" t="s">
        <v>36</v>
      </c>
      <c r="V46" s="11">
        <f t="shared" si="20"/>
        <v>85.88957055214723</v>
      </c>
      <c r="W46" s="11">
        <f t="shared" si="21"/>
        <v>84.10852713178294</v>
      </c>
      <c r="X46" s="11">
        <f t="shared" si="22"/>
        <v>95.58823529411765</v>
      </c>
      <c r="Y46" s="11">
        <f t="shared" si="23"/>
        <v>93.28859060402685</v>
      </c>
      <c r="Z46" s="11">
        <f t="shared" si="24"/>
        <v>92.67241379310344</v>
      </c>
      <c r="AA46" s="11">
        <f t="shared" si="25"/>
        <v>95.7345971563981</v>
      </c>
      <c r="AB46" s="11">
        <f t="shared" si="26"/>
        <v>76.6839378238342</v>
      </c>
      <c r="AC46" s="11">
        <f t="shared" si="27"/>
        <v>50.35971223021583</v>
      </c>
      <c r="AD46" s="11">
        <f t="shared" si="28"/>
        <v>12.025316455696201</v>
      </c>
      <c r="AE46" s="11">
        <f t="shared" si="29"/>
        <v>89.272030651341</v>
      </c>
      <c r="AF46" s="11">
        <f t="shared" si="30"/>
        <v>94.73684210526315</v>
      </c>
      <c r="AG46" s="11">
        <f t="shared" si="31"/>
        <v>95.85253456221199</v>
      </c>
      <c r="AH46" s="11">
        <f t="shared" si="32"/>
        <v>95.69892473118279</v>
      </c>
      <c r="AI46" s="11">
        <f t="shared" si="33"/>
        <v>90.30303030303031</v>
      </c>
      <c r="AJ46" s="11">
        <f t="shared" si="34"/>
        <v>92.10526315789474</v>
      </c>
      <c r="AK46" s="11">
        <f t="shared" si="35"/>
        <v>73.11827956989247</v>
      </c>
      <c r="AL46" s="11">
        <f t="shared" si="36"/>
        <v>38.235294117647065</v>
      </c>
      <c r="AM46" s="11">
        <f t="shared" si="37"/>
        <v>13.492063492063492</v>
      </c>
    </row>
    <row r="49" spans="1:19" ht="12.75">
      <c r="A49" s="24" t="s">
        <v>41</v>
      </c>
      <c r="B49" s="25"/>
      <c r="C49" s="25"/>
      <c r="D49" s="25"/>
      <c r="E49" s="25"/>
      <c r="F49" s="25"/>
      <c r="G49" s="25"/>
      <c r="H49" s="25"/>
      <c r="I49" s="25"/>
      <c r="J49" s="25"/>
      <c r="K49" s="25"/>
      <c r="L49" s="25"/>
      <c r="M49" s="25"/>
      <c r="N49" s="25"/>
      <c r="O49" s="25"/>
      <c r="P49" s="25"/>
      <c r="Q49" s="25"/>
      <c r="R49" s="25"/>
      <c r="S49" s="25"/>
    </row>
    <row r="50" spans="1:19" ht="12.75">
      <c r="A50" s="26" t="s">
        <v>42</v>
      </c>
      <c r="B50" s="25"/>
      <c r="C50" s="25"/>
      <c r="D50" s="25"/>
      <c r="E50" s="25"/>
      <c r="F50" s="25"/>
      <c r="G50" s="25"/>
      <c r="H50" s="25"/>
      <c r="I50" s="25"/>
      <c r="J50" s="25"/>
      <c r="K50" s="25"/>
      <c r="L50" s="25"/>
      <c r="M50" s="25"/>
      <c r="N50" s="25"/>
      <c r="O50" s="25"/>
      <c r="P50" s="25"/>
      <c r="Q50" s="25"/>
      <c r="R50" s="25"/>
      <c r="S50" s="25"/>
    </row>
    <row r="51" spans="21:22" ht="15">
      <c r="U51" s="12" t="s">
        <v>43</v>
      </c>
      <c r="V51" s="12" t="s">
        <v>48</v>
      </c>
    </row>
    <row r="52" spans="2:22" ht="15">
      <c r="B52" s="16" t="s">
        <v>2</v>
      </c>
      <c r="C52" s="17"/>
      <c r="D52" s="17"/>
      <c r="E52" s="17"/>
      <c r="F52" s="17"/>
      <c r="G52" s="17"/>
      <c r="H52" s="17"/>
      <c r="I52" s="17"/>
      <c r="J52" s="18"/>
      <c r="K52" s="16" t="s">
        <v>3</v>
      </c>
      <c r="L52" s="17"/>
      <c r="M52" s="17"/>
      <c r="N52" s="17"/>
      <c r="O52" s="17"/>
      <c r="P52" s="17"/>
      <c r="Q52" s="17"/>
      <c r="R52" s="17"/>
      <c r="S52" s="18"/>
      <c r="U52" s="12" t="s">
        <v>44</v>
      </c>
      <c r="V52" s="12" t="s">
        <v>52</v>
      </c>
    </row>
    <row r="53" spans="2:22" ht="15">
      <c r="B53" s="1" t="s">
        <v>14</v>
      </c>
      <c r="C53" s="1" t="s">
        <v>15</v>
      </c>
      <c r="D53" s="1" t="s">
        <v>16</v>
      </c>
      <c r="E53" s="1" t="s">
        <v>17</v>
      </c>
      <c r="F53" s="1" t="s">
        <v>18</v>
      </c>
      <c r="G53" s="1" t="s">
        <v>19</v>
      </c>
      <c r="H53" s="1" t="s">
        <v>20</v>
      </c>
      <c r="I53" s="1" t="s">
        <v>21</v>
      </c>
      <c r="J53" s="1" t="s">
        <v>22</v>
      </c>
      <c r="K53" s="1" t="s">
        <v>14</v>
      </c>
      <c r="L53" s="1" t="s">
        <v>15</v>
      </c>
      <c r="M53" s="1" t="s">
        <v>16</v>
      </c>
      <c r="N53" s="1" t="s">
        <v>17</v>
      </c>
      <c r="O53" s="1" t="s">
        <v>18</v>
      </c>
      <c r="P53" s="1" t="s">
        <v>19</v>
      </c>
      <c r="Q53" s="1" t="s">
        <v>20</v>
      </c>
      <c r="R53" s="1" t="s">
        <v>21</v>
      </c>
      <c r="S53" s="1" t="s">
        <v>22</v>
      </c>
      <c r="U53" s="13" t="s">
        <v>45</v>
      </c>
      <c r="V53" s="13" t="s">
        <v>49</v>
      </c>
    </row>
    <row r="54" spans="1:22" ht="15">
      <c r="A54" s="2" t="s">
        <v>23</v>
      </c>
      <c r="B54" s="3" t="s">
        <v>4</v>
      </c>
      <c r="C54" s="3" t="s">
        <v>4</v>
      </c>
      <c r="D54" s="3" t="s">
        <v>4</v>
      </c>
      <c r="E54" s="3" t="s">
        <v>4</v>
      </c>
      <c r="F54" s="3" t="s">
        <v>4</v>
      </c>
      <c r="G54" s="3" t="s">
        <v>4</v>
      </c>
      <c r="H54" s="3" t="s">
        <v>4</v>
      </c>
      <c r="I54" s="3" t="s">
        <v>4</v>
      </c>
      <c r="J54" s="3" t="s">
        <v>4</v>
      </c>
      <c r="K54" s="3" t="s">
        <v>4</v>
      </c>
      <c r="L54" s="3" t="s">
        <v>4</v>
      </c>
      <c r="M54" s="3" t="s">
        <v>4</v>
      </c>
      <c r="N54" s="3" t="s">
        <v>4</v>
      </c>
      <c r="O54" s="3" t="s">
        <v>4</v>
      </c>
      <c r="P54" s="3" t="s">
        <v>4</v>
      </c>
      <c r="Q54" s="3" t="s">
        <v>4</v>
      </c>
      <c r="R54" s="3" t="s">
        <v>4</v>
      </c>
      <c r="S54" s="3" t="s">
        <v>4</v>
      </c>
      <c r="U54" s="13" t="s">
        <v>46</v>
      </c>
      <c r="V54" s="13" t="s">
        <v>50</v>
      </c>
    </row>
    <row r="55" spans="1:22" ht="15">
      <c r="A55" s="4" t="s">
        <v>24</v>
      </c>
      <c r="B55" s="3">
        <v>29.8</v>
      </c>
      <c r="C55" s="3">
        <v>30.1</v>
      </c>
      <c r="D55" s="3">
        <v>29.6</v>
      </c>
      <c r="E55" s="3">
        <v>33.6</v>
      </c>
      <c r="F55" s="3">
        <v>32.6</v>
      </c>
      <c r="G55" s="3">
        <v>38.4</v>
      </c>
      <c r="H55" s="3">
        <v>48.4</v>
      </c>
      <c r="I55" s="3">
        <v>68.3</v>
      </c>
      <c r="J55" s="3">
        <v>465.1</v>
      </c>
      <c r="K55" s="3">
        <v>19.6</v>
      </c>
      <c r="L55" s="3">
        <v>23.6</v>
      </c>
      <c r="M55" s="3">
        <v>26.2</v>
      </c>
      <c r="N55" s="3">
        <v>30</v>
      </c>
      <c r="O55" s="3">
        <v>25.9</v>
      </c>
      <c r="P55" s="3">
        <v>37.7</v>
      </c>
      <c r="Q55" s="3">
        <v>58.3</v>
      </c>
      <c r="R55" s="3">
        <v>112.5</v>
      </c>
      <c r="S55" s="3">
        <v>413</v>
      </c>
      <c r="U55" s="13" t="s">
        <v>47</v>
      </c>
      <c r="V55" s="13" t="s">
        <v>51</v>
      </c>
    </row>
    <row r="56" spans="1:19" ht="12.75">
      <c r="A56" s="4" t="s">
        <v>25</v>
      </c>
      <c r="B56" s="3">
        <v>249.3</v>
      </c>
      <c r="C56" s="3">
        <v>260.7</v>
      </c>
      <c r="D56" s="3">
        <v>339.5</v>
      </c>
      <c r="E56" s="3">
        <v>399.3</v>
      </c>
      <c r="F56" s="3">
        <v>618.1</v>
      </c>
      <c r="G56" s="3">
        <v>873.8</v>
      </c>
      <c r="H56" s="3">
        <v>1122.9</v>
      </c>
      <c r="I56" s="3">
        <v>1291</v>
      </c>
      <c r="J56" s="3">
        <v>4126.6</v>
      </c>
      <c r="K56" s="3">
        <v>320</v>
      </c>
      <c r="L56" s="3">
        <v>402.4</v>
      </c>
      <c r="M56" s="3">
        <v>513.2</v>
      </c>
      <c r="N56" s="3">
        <v>787.9</v>
      </c>
      <c r="O56" s="3">
        <v>992.5</v>
      </c>
      <c r="P56" s="3">
        <v>1227.9</v>
      </c>
      <c r="Q56" s="3">
        <v>1259.2</v>
      </c>
      <c r="R56" s="3">
        <v>1386.9</v>
      </c>
      <c r="S56" s="3">
        <v>3938.5</v>
      </c>
    </row>
    <row r="57" spans="1:19" ht="12.75">
      <c r="A57" s="4" t="s">
        <v>26</v>
      </c>
      <c r="B57" s="3">
        <v>1.2</v>
      </c>
      <c r="C57" s="3">
        <v>1.6</v>
      </c>
      <c r="D57" s="3">
        <v>1.2</v>
      </c>
      <c r="E57" s="3">
        <v>1.2</v>
      </c>
      <c r="F57" s="3">
        <v>0.9</v>
      </c>
      <c r="G57" s="3">
        <v>0.7</v>
      </c>
      <c r="H57" s="3">
        <v>1.2</v>
      </c>
      <c r="I57" s="3">
        <v>1.1</v>
      </c>
      <c r="J57" s="3">
        <v>2.2</v>
      </c>
      <c r="K57" s="3">
        <v>3.3</v>
      </c>
      <c r="L57" s="3">
        <v>3</v>
      </c>
      <c r="M57" s="3">
        <v>2.9</v>
      </c>
      <c r="N57" s="3">
        <v>1.7</v>
      </c>
      <c r="O57" s="3">
        <v>2.4</v>
      </c>
      <c r="P57" s="3">
        <v>3.2</v>
      </c>
      <c r="Q57" s="3">
        <v>0.9</v>
      </c>
      <c r="R57" s="3">
        <v>1.5</v>
      </c>
      <c r="S57" s="3">
        <v>2.4</v>
      </c>
    </row>
    <row r="58" spans="1:19" ht="12.75">
      <c r="A58" s="4" t="s">
        <v>27</v>
      </c>
      <c r="B58" s="3">
        <v>1025.8</v>
      </c>
      <c r="C58" s="3">
        <v>1078</v>
      </c>
      <c r="D58" s="3">
        <v>1205.4</v>
      </c>
      <c r="E58" s="3">
        <v>1176.5</v>
      </c>
      <c r="F58" s="3">
        <v>1011.3</v>
      </c>
      <c r="G58" s="3">
        <v>735.2</v>
      </c>
      <c r="H58" s="3">
        <v>530.4</v>
      </c>
      <c r="I58" s="3">
        <v>369.9</v>
      </c>
      <c r="J58" s="3">
        <v>364.9</v>
      </c>
      <c r="K58" s="3">
        <v>1106.7</v>
      </c>
      <c r="L58" s="3">
        <v>1119.1</v>
      </c>
      <c r="M58" s="3">
        <v>1117.1</v>
      </c>
      <c r="N58" s="3">
        <v>849.6</v>
      </c>
      <c r="O58" s="3">
        <v>614.9</v>
      </c>
      <c r="P58" s="3">
        <v>477.6</v>
      </c>
      <c r="Q58" s="3">
        <v>302.6</v>
      </c>
      <c r="R58" s="3">
        <v>181.1</v>
      </c>
      <c r="S58" s="3">
        <v>257.4</v>
      </c>
    </row>
    <row r="59" spans="1:19" ht="12.75">
      <c r="A59" s="4" t="s">
        <v>28</v>
      </c>
      <c r="B59" s="3">
        <v>0.6</v>
      </c>
      <c r="C59" s="3">
        <v>0.2</v>
      </c>
      <c r="D59" s="3">
        <v>0.6</v>
      </c>
      <c r="E59" s="3">
        <v>0.8</v>
      </c>
      <c r="F59" s="3">
        <v>0.6</v>
      </c>
      <c r="G59" s="3">
        <v>0</v>
      </c>
      <c r="H59" s="3">
        <v>0.1</v>
      </c>
      <c r="I59" s="3">
        <v>0</v>
      </c>
      <c r="J59" s="3">
        <v>0</v>
      </c>
      <c r="K59" s="3">
        <v>0.5</v>
      </c>
      <c r="L59" s="3">
        <v>0</v>
      </c>
      <c r="M59" s="3">
        <v>0.1</v>
      </c>
      <c r="N59" s="3">
        <v>0.1</v>
      </c>
      <c r="O59" s="3">
        <v>0.4</v>
      </c>
      <c r="P59" s="3">
        <v>0</v>
      </c>
      <c r="Q59" s="3">
        <v>0.1</v>
      </c>
      <c r="R59" s="3">
        <v>0</v>
      </c>
      <c r="S59" s="3">
        <v>0</v>
      </c>
    </row>
    <row r="60" spans="1:19" ht="12.75">
      <c r="A60" s="4" t="s">
        <v>29</v>
      </c>
      <c r="B60" s="3">
        <v>8.6</v>
      </c>
      <c r="C60" s="3">
        <v>8</v>
      </c>
      <c r="D60" s="3">
        <v>9.9</v>
      </c>
      <c r="E60" s="3">
        <v>8.3</v>
      </c>
      <c r="F60" s="3">
        <v>7.3</v>
      </c>
      <c r="G60" s="3">
        <v>4.3</v>
      </c>
      <c r="H60" s="3">
        <v>1.2</v>
      </c>
      <c r="I60" s="3">
        <v>1.7</v>
      </c>
      <c r="J60" s="3">
        <v>3.9</v>
      </c>
      <c r="K60" s="3">
        <v>14.2</v>
      </c>
      <c r="L60" s="3">
        <v>15.2</v>
      </c>
      <c r="M60" s="3">
        <v>11.6</v>
      </c>
      <c r="N60" s="3">
        <v>8.8</v>
      </c>
      <c r="O60" s="3">
        <v>5.1</v>
      </c>
      <c r="P60" s="3">
        <v>3.5</v>
      </c>
      <c r="Q60" s="3">
        <v>2.3</v>
      </c>
      <c r="R60" s="3">
        <v>2.2</v>
      </c>
      <c r="S60" s="3">
        <v>2.8</v>
      </c>
    </row>
    <row r="61" spans="1:19" ht="12.75">
      <c r="A61" s="4" t="s">
        <v>30</v>
      </c>
      <c r="B61" s="3">
        <v>910.6</v>
      </c>
      <c r="C61" s="3">
        <v>931.1</v>
      </c>
      <c r="D61" s="3">
        <v>858.4</v>
      </c>
      <c r="E61" s="3">
        <v>845.3</v>
      </c>
      <c r="F61" s="3">
        <v>688.9</v>
      </c>
      <c r="G61" s="3">
        <v>512.3</v>
      </c>
      <c r="H61" s="3">
        <v>324.3</v>
      </c>
      <c r="I61" s="3">
        <v>218.2</v>
      </c>
      <c r="J61" s="3">
        <v>302.9</v>
      </c>
      <c r="K61" s="3">
        <v>836.6</v>
      </c>
      <c r="L61" s="3">
        <v>836</v>
      </c>
      <c r="M61" s="3">
        <v>775.5</v>
      </c>
      <c r="N61" s="3">
        <v>635.6</v>
      </c>
      <c r="O61" s="3">
        <v>434.5</v>
      </c>
      <c r="P61" s="3">
        <v>296.8</v>
      </c>
      <c r="Q61" s="3">
        <v>199.8</v>
      </c>
      <c r="R61" s="3">
        <v>136.8</v>
      </c>
      <c r="S61" s="3">
        <v>222.2</v>
      </c>
    </row>
    <row r="62" spans="1:19" ht="12.75">
      <c r="A62" s="4" t="s">
        <v>31</v>
      </c>
      <c r="B62" s="3">
        <v>1</v>
      </c>
      <c r="C62" s="3">
        <v>1.5</v>
      </c>
      <c r="D62" s="3">
        <v>1.3</v>
      </c>
      <c r="E62" s="3">
        <v>1.1</v>
      </c>
      <c r="F62" s="3">
        <v>1.6</v>
      </c>
      <c r="G62" s="3">
        <v>0.6</v>
      </c>
      <c r="H62" s="3">
        <v>0.4</v>
      </c>
      <c r="I62" s="3">
        <v>0.1</v>
      </c>
      <c r="J62" s="3">
        <v>0.6</v>
      </c>
      <c r="K62" s="3">
        <v>4.3</v>
      </c>
      <c r="L62" s="3">
        <v>4.1</v>
      </c>
      <c r="M62" s="3">
        <v>4</v>
      </c>
      <c r="N62" s="3">
        <v>3.6</v>
      </c>
      <c r="O62" s="3">
        <v>1.6</v>
      </c>
      <c r="P62" s="3">
        <v>0.4</v>
      </c>
      <c r="Q62" s="3">
        <v>0.6</v>
      </c>
      <c r="R62" s="3">
        <v>0.1</v>
      </c>
      <c r="S62" s="3">
        <v>0.3</v>
      </c>
    </row>
    <row r="63" spans="1:19" ht="12.75">
      <c r="A63" s="4" t="s">
        <v>32</v>
      </c>
      <c r="B63" s="3">
        <v>493.3</v>
      </c>
      <c r="C63" s="3">
        <v>526.8</v>
      </c>
      <c r="D63" s="3">
        <v>406.7</v>
      </c>
      <c r="E63" s="3">
        <v>334.9</v>
      </c>
      <c r="F63" s="3">
        <v>217.5</v>
      </c>
      <c r="G63" s="3">
        <v>125</v>
      </c>
      <c r="H63" s="3">
        <v>91</v>
      </c>
      <c r="I63" s="3">
        <v>55.8</v>
      </c>
      <c r="J63" s="3">
        <v>94</v>
      </c>
      <c r="K63" s="3">
        <v>455.4</v>
      </c>
      <c r="L63" s="3">
        <v>382.4</v>
      </c>
      <c r="M63" s="3">
        <v>261.5</v>
      </c>
      <c r="N63" s="3">
        <v>149</v>
      </c>
      <c r="O63" s="3">
        <v>114.5</v>
      </c>
      <c r="P63" s="3">
        <v>82</v>
      </c>
      <c r="Q63" s="3">
        <v>52.2</v>
      </c>
      <c r="R63" s="3">
        <v>33</v>
      </c>
      <c r="S63" s="3">
        <v>53.1</v>
      </c>
    </row>
    <row r="64" spans="1:19" ht="12.75">
      <c r="A64" s="4" t="s">
        <v>33</v>
      </c>
      <c r="B64" s="3">
        <v>5.3</v>
      </c>
      <c r="C64" s="3">
        <v>5.8</v>
      </c>
      <c r="D64" s="3">
        <v>4.3</v>
      </c>
      <c r="E64" s="3">
        <v>3.4</v>
      </c>
      <c r="F64" s="3">
        <v>1.2</v>
      </c>
      <c r="G64" s="3">
        <v>0.8</v>
      </c>
      <c r="H64" s="3">
        <v>2.8</v>
      </c>
      <c r="I64" s="3">
        <v>1.1</v>
      </c>
      <c r="J64" s="3">
        <v>1.7</v>
      </c>
      <c r="K64" s="3">
        <v>12.2</v>
      </c>
      <c r="L64" s="3">
        <v>10.9</v>
      </c>
      <c r="M64" s="3">
        <v>9</v>
      </c>
      <c r="N64" s="3">
        <v>5.1</v>
      </c>
      <c r="O64" s="3">
        <v>5</v>
      </c>
      <c r="P64" s="3">
        <v>3.5</v>
      </c>
      <c r="Q64" s="3">
        <v>2.7</v>
      </c>
      <c r="R64" s="3">
        <v>2.6</v>
      </c>
      <c r="S64" s="3">
        <v>4.6</v>
      </c>
    </row>
    <row r="65" spans="1:19" ht="12.75">
      <c r="A65" s="4" t="s">
        <v>34</v>
      </c>
      <c r="B65" s="3">
        <v>899.7</v>
      </c>
      <c r="C65" s="3">
        <v>1046.1</v>
      </c>
      <c r="D65" s="3">
        <v>832.7</v>
      </c>
      <c r="E65" s="3">
        <v>669.6</v>
      </c>
      <c r="F65" s="3">
        <v>556.7</v>
      </c>
      <c r="G65" s="3">
        <v>397.2</v>
      </c>
      <c r="H65" s="3">
        <v>298.4</v>
      </c>
      <c r="I65" s="3">
        <v>222.4</v>
      </c>
      <c r="J65" s="3">
        <v>312.3</v>
      </c>
      <c r="K65" s="3">
        <v>936.3</v>
      </c>
      <c r="L65" s="3">
        <v>746.6</v>
      </c>
      <c r="M65" s="3">
        <v>615.3</v>
      </c>
      <c r="N65" s="3">
        <v>510.7</v>
      </c>
      <c r="O65" s="3">
        <v>378.1</v>
      </c>
      <c r="P65" s="3">
        <v>282.9</v>
      </c>
      <c r="Q65" s="3">
        <v>205.1</v>
      </c>
      <c r="R65" s="3">
        <v>117.4</v>
      </c>
      <c r="S65" s="3">
        <v>216.7</v>
      </c>
    </row>
    <row r="66" spans="1:19" ht="12.75">
      <c r="A66" s="4" t="s">
        <v>35</v>
      </c>
      <c r="B66" s="3">
        <v>73.5</v>
      </c>
      <c r="C66" s="3">
        <v>69.5</v>
      </c>
      <c r="D66" s="3">
        <v>52</v>
      </c>
      <c r="E66" s="3">
        <v>42</v>
      </c>
      <c r="F66" s="3">
        <v>35.2</v>
      </c>
      <c r="G66" s="3">
        <v>19.7</v>
      </c>
      <c r="H66" s="3">
        <v>9.5</v>
      </c>
      <c r="I66" s="3">
        <v>4.5</v>
      </c>
      <c r="J66" s="3">
        <v>4.4</v>
      </c>
      <c r="K66" s="3">
        <v>21.1</v>
      </c>
      <c r="L66" s="3">
        <v>15.4</v>
      </c>
      <c r="M66" s="3">
        <v>8.1</v>
      </c>
      <c r="N66" s="3">
        <v>8.4</v>
      </c>
      <c r="O66" s="3">
        <v>6.9</v>
      </c>
      <c r="P66" s="3">
        <v>3</v>
      </c>
      <c r="Q66" s="3">
        <v>3.5</v>
      </c>
      <c r="R66" s="3">
        <v>1.3</v>
      </c>
      <c r="S66" s="3">
        <v>2.1</v>
      </c>
    </row>
    <row r="67" spans="1:19" ht="12.75">
      <c r="A67" s="4" t="s">
        <v>36</v>
      </c>
      <c r="B67" s="3">
        <v>16.3</v>
      </c>
      <c r="C67" s="3">
        <v>25.8</v>
      </c>
      <c r="D67" s="3">
        <v>27.2</v>
      </c>
      <c r="E67" s="3">
        <v>29.8</v>
      </c>
      <c r="F67" s="3">
        <v>23.2</v>
      </c>
      <c r="G67" s="3">
        <v>21.1</v>
      </c>
      <c r="H67" s="3">
        <v>19.3</v>
      </c>
      <c r="I67" s="3">
        <v>13.9</v>
      </c>
      <c r="J67" s="3">
        <v>15.8</v>
      </c>
      <c r="K67" s="3">
        <v>26.1</v>
      </c>
      <c r="L67" s="3">
        <v>26.6</v>
      </c>
      <c r="M67" s="3">
        <v>21.7</v>
      </c>
      <c r="N67" s="3">
        <v>18.6</v>
      </c>
      <c r="O67" s="3">
        <v>16.5</v>
      </c>
      <c r="P67" s="3">
        <v>11.4</v>
      </c>
      <c r="Q67" s="3">
        <v>9.3</v>
      </c>
      <c r="R67" s="3">
        <v>6.8</v>
      </c>
      <c r="S67" s="3">
        <v>12.6</v>
      </c>
    </row>
    <row r="69" ht="12.75">
      <c r="U69" t="s">
        <v>54</v>
      </c>
    </row>
    <row r="70" spans="1:39" ht="12.75">
      <c r="A70" s="14" t="s">
        <v>58</v>
      </c>
      <c r="B70" s="16" t="s">
        <v>2</v>
      </c>
      <c r="C70" s="17"/>
      <c r="D70" s="17"/>
      <c r="E70" s="17"/>
      <c r="F70" s="17"/>
      <c r="G70" s="17"/>
      <c r="H70" s="17"/>
      <c r="I70" s="17"/>
      <c r="J70" s="18"/>
      <c r="K70" s="16" t="s">
        <v>3</v>
      </c>
      <c r="L70" s="17"/>
      <c r="M70" s="17"/>
      <c r="N70" s="17"/>
      <c r="O70" s="17"/>
      <c r="P70" s="17"/>
      <c r="Q70" s="17"/>
      <c r="R70" s="17"/>
      <c r="S70" s="18"/>
      <c r="U70" s="5"/>
      <c r="V70" s="19" t="s">
        <v>2</v>
      </c>
      <c r="W70" s="20"/>
      <c r="X70" s="20"/>
      <c r="Y70" s="20"/>
      <c r="Z70" s="20"/>
      <c r="AA70" s="20"/>
      <c r="AB70" s="20"/>
      <c r="AC70" s="20"/>
      <c r="AD70" s="21"/>
      <c r="AE70" s="19" t="s">
        <v>3</v>
      </c>
      <c r="AF70" s="20"/>
      <c r="AG70" s="20"/>
      <c r="AH70" s="20"/>
      <c r="AI70" s="20"/>
      <c r="AJ70" s="20"/>
      <c r="AK70" s="20"/>
      <c r="AL70" s="20"/>
      <c r="AM70" s="21"/>
    </row>
    <row r="71" spans="2:39" ht="12.75">
      <c r="B71" s="1" t="s">
        <v>14</v>
      </c>
      <c r="C71" s="1" t="s">
        <v>15</v>
      </c>
      <c r="D71" s="1" t="s">
        <v>16</v>
      </c>
      <c r="E71" s="1" t="s">
        <v>17</v>
      </c>
      <c r="F71" s="1" t="s">
        <v>18</v>
      </c>
      <c r="G71" s="1" t="s">
        <v>19</v>
      </c>
      <c r="H71" s="1" t="s">
        <v>20</v>
      </c>
      <c r="I71" s="1" t="s">
        <v>21</v>
      </c>
      <c r="J71" s="1" t="s">
        <v>22</v>
      </c>
      <c r="K71" s="1" t="s">
        <v>14</v>
      </c>
      <c r="L71" s="1" t="s">
        <v>15</v>
      </c>
      <c r="M71" s="1" t="s">
        <v>16</v>
      </c>
      <c r="N71" s="1" t="s">
        <v>17</v>
      </c>
      <c r="O71" s="1" t="s">
        <v>18</v>
      </c>
      <c r="P71" s="1" t="s">
        <v>19</v>
      </c>
      <c r="Q71" s="1" t="s">
        <v>20</v>
      </c>
      <c r="R71" s="1" t="s">
        <v>21</v>
      </c>
      <c r="S71" s="1" t="s">
        <v>22</v>
      </c>
      <c r="U71" s="5"/>
      <c r="V71" s="5" t="s">
        <v>5</v>
      </c>
      <c r="W71" s="5" t="s">
        <v>6</v>
      </c>
      <c r="X71" s="5" t="s">
        <v>7</v>
      </c>
      <c r="Y71" s="5" t="s">
        <v>8</v>
      </c>
      <c r="Z71" s="5" t="s">
        <v>9</v>
      </c>
      <c r="AA71" s="5" t="s">
        <v>10</v>
      </c>
      <c r="AB71" s="5" t="s">
        <v>11</v>
      </c>
      <c r="AC71" s="5" t="s">
        <v>12</v>
      </c>
      <c r="AD71" s="5" t="s">
        <v>13</v>
      </c>
      <c r="AE71" s="5" t="s">
        <v>5</v>
      </c>
      <c r="AF71" s="5" t="s">
        <v>6</v>
      </c>
      <c r="AG71" s="5" t="s">
        <v>7</v>
      </c>
      <c r="AH71" s="5" t="s">
        <v>8</v>
      </c>
      <c r="AI71" s="5" t="s">
        <v>9</v>
      </c>
      <c r="AJ71" s="5" t="s">
        <v>10</v>
      </c>
      <c r="AK71" s="5" t="s">
        <v>11</v>
      </c>
      <c r="AL71" s="5" t="s">
        <v>12</v>
      </c>
      <c r="AM71" s="5" t="s">
        <v>13</v>
      </c>
    </row>
    <row r="72" spans="1:39" ht="12.75">
      <c r="A72" t="s">
        <v>56</v>
      </c>
      <c r="B72">
        <f>B12</f>
        <v>205.6</v>
      </c>
      <c r="C72">
        <f aca="true" t="shared" si="38" ref="C72:S72">C12</f>
        <v>211</v>
      </c>
      <c r="D72">
        <f t="shared" si="38"/>
        <v>265.3</v>
      </c>
      <c r="E72">
        <f t="shared" si="38"/>
        <v>310.4</v>
      </c>
      <c r="F72">
        <f t="shared" si="38"/>
        <v>422.7</v>
      </c>
      <c r="G72">
        <f t="shared" si="38"/>
        <v>482.9</v>
      </c>
      <c r="H72">
        <f t="shared" si="38"/>
        <v>341.4</v>
      </c>
      <c r="I72">
        <f t="shared" si="38"/>
        <v>42.5</v>
      </c>
      <c r="J72">
        <f t="shared" si="38"/>
        <v>16.5</v>
      </c>
      <c r="K72">
        <f t="shared" si="38"/>
        <v>243.2</v>
      </c>
      <c r="L72">
        <f t="shared" si="38"/>
        <v>299.4</v>
      </c>
      <c r="M72">
        <f t="shared" si="38"/>
        <v>375.5</v>
      </c>
      <c r="N72">
        <f t="shared" si="38"/>
        <v>526.4</v>
      </c>
      <c r="O72">
        <f t="shared" si="38"/>
        <v>588</v>
      </c>
      <c r="P72">
        <f t="shared" si="38"/>
        <v>595.1</v>
      </c>
      <c r="Q72">
        <f t="shared" si="38"/>
        <v>375.9</v>
      </c>
      <c r="R72">
        <f t="shared" si="38"/>
        <v>40.8</v>
      </c>
      <c r="S72">
        <f t="shared" si="38"/>
        <v>30.2</v>
      </c>
      <c r="U72" t="s">
        <v>56</v>
      </c>
      <c r="V72" s="15">
        <f>B72/B84*100</f>
        <v>82.4709185720016</v>
      </c>
      <c r="W72" s="15">
        <f aca="true" t="shared" si="39" ref="W72:AM72">C72/C84*100</f>
        <v>80.93594169543536</v>
      </c>
      <c r="X72" s="15">
        <f t="shared" si="39"/>
        <v>78.14432989690722</v>
      </c>
      <c r="Y72" s="15">
        <f t="shared" si="39"/>
        <v>77.73603806661657</v>
      </c>
      <c r="Z72" s="15">
        <f t="shared" si="39"/>
        <v>68.38699239605242</v>
      </c>
      <c r="AA72" s="15">
        <f t="shared" si="39"/>
        <v>55.26436255436027</v>
      </c>
      <c r="AB72" s="15">
        <f t="shared" si="39"/>
        <v>30.4034197168047</v>
      </c>
      <c r="AC72" s="15">
        <f t="shared" si="39"/>
        <v>3.292021688613478</v>
      </c>
      <c r="AD72" s="15">
        <f t="shared" si="39"/>
        <v>0.3998449086414966</v>
      </c>
      <c r="AE72" s="15">
        <f t="shared" si="39"/>
        <v>76</v>
      </c>
      <c r="AF72" s="15">
        <f t="shared" si="39"/>
        <v>74.40357852882704</v>
      </c>
      <c r="AG72" s="15">
        <f t="shared" si="39"/>
        <v>73.16835541699142</v>
      </c>
      <c r="AH72" s="15">
        <f t="shared" si="39"/>
        <v>66.81050894783603</v>
      </c>
      <c r="AI72" s="15">
        <f t="shared" si="39"/>
        <v>59.244332493702764</v>
      </c>
      <c r="AJ72" s="15">
        <f t="shared" si="39"/>
        <v>48.464858701848684</v>
      </c>
      <c r="AK72" s="15">
        <f t="shared" si="39"/>
        <v>29.85228716645489</v>
      </c>
      <c r="AL72" s="15">
        <f t="shared" si="39"/>
        <v>2.941812675751676</v>
      </c>
      <c r="AM72" s="15">
        <f t="shared" si="39"/>
        <v>0.7667893868223943</v>
      </c>
    </row>
    <row r="73" spans="1:39" ht="12.75">
      <c r="A73" t="s">
        <v>57</v>
      </c>
      <c r="B73">
        <f>B21</f>
        <v>839.7</v>
      </c>
      <c r="C73">
        <f aca="true" t="shared" si="40" ref="C73:S73">C21</f>
        <v>986.7</v>
      </c>
      <c r="D73">
        <f t="shared" si="40"/>
        <v>783.3</v>
      </c>
      <c r="E73">
        <f t="shared" si="40"/>
        <v>621.4</v>
      </c>
      <c r="F73">
        <f t="shared" si="40"/>
        <v>505.1</v>
      </c>
      <c r="G73">
        <f t="shared" si="40"/>
        <v>336.9</v>
      </c>
      <c r="H73">
        <f t="shared" si="40"/>
        <v>156.6</v>
      </c>
      <c r="I73">
        <f t="shared" si="40"/>
        <v>33.5</v>
      </c>
      <c r="J73">
        <f t="shared" si="40"/>
        <v>13.4</v>
      </c>
      <c r="K73">
        <f t="shared" si="40"/>
        <v>857.7</v>
      </c>
      <c r="L73">
        <f t="shared" si="40"/>
        <v>686.8</v>
      </c>
      <c r="M73">
        <f t="shared" si="40"/>
        <v>563.2</v>
      </c>
      <c r="N73">
        <f t="shared" si="40"/>
        <v>468.8</v>
      </c>
      <c r="O73">
        <f t="shared" si="40"/>
        <v>339.8</v>
      </c>
      <c r="P73">
        <f t="shared" si="40"/>
        <v>226.8</v>
      </c>
      <c r="Q73">
        <f t="shared" si="40"/>
        <v>109.9</v>
      </c>
      <c r="R73">
        <f t="shared" si="40"/>
        <v>23.9</v>
      </c>
      <c r="S73">
        <f t="shared" si="40"/>
        <v>10.2</v>
      </c>
      <c r="U73" t="s">
        <v>57</v>
      </c>
      <c r="V73" s="15">
        <f>B73/B85*100</f>
        <v>93.33111037012337</v>
      </c>
      <c r="W73" s="15">
        <f aca="true" t="shared" si="41" ref="W73:AM73">C73/C85*100</f>
        <v>94.32176656151421</v>
      </c>
      <c r="X73" s="15">
        <f t="shared" si="41"/>
        <v>94.06749129338297</v>
      </c>
      <c r="Y73" s="15">
        <f t="shared" si="41"/>
        <v>92.80167264038232</v>
      </c>
      <c r="Z73" s="15">
        <f t="shared" si="41"/>
        <v>90.73109394647027</v>
      </c>
      <c r="AA73" s="15">
        <f t="shared" si="41"/>
        <v>84.81873111782477</v>
      </c>
      <c r="AB73" s="15">
        <f t="shared" si="41"/>
        <v>52.47989276139411</v>
      </c>
      <c r="AC73" s="15">
        <f t="shared" si="41"/>
        <v>15.062949640287771</v>
      </c>
      <c r="AD73" s="15">
        <f t="shared" si="41"/>
        <v>4.290746077489594</v>
      </c>
      <c r="AE73" s="15">
        <f t="shared" si="41"/>
        <v>91.60525472604935</v>
      </c>
      <c r="AF73" s="15">
        <f t="shared" si="41"/>
        <v>91.99035628181088</v>
      </c>
      <c r="AG73" s="15">
        <f t="shared" si="41"/>
        <v>91.53258573053796</v>
      </c>
      <c r="AH73" s="15">
        <f t="shared" si="41"/>
        <v>91.79557470139025</v>
      </c>
      <c r="AI73" s="15">
        <f t="shared" si="41"/>
        <v>89.8704046548532</v>
      </c>
      <c r="AJ73" s="15">
        <f t="shared" si="41"/>
        <v>80.16967126193002</v>
      </c>
      <c r="AK73" s="15">
        <f t="shared" si="41"/>
        <v>53.58361774744028</v>
      </c>
      <c r="AL73" s="15">
        <f t="shared" si="41"/>
        <v>20.357751277683136</v>
      </c>
      <c r="AM73" s="15">
        <f t="shared" si="41"/>
        <v>4.706968158744808</v>
      </c>
    </row>
    <row r="74" spans="1:19" ht="12.75">
      <c r="A74" t="s">
        <v>62</v>
      </c>
      <c r="B74">
        <f>SUM(B72:B73)</f>
        <v>1045.3</v>
      </c>
      <c r="C74">
        <f aca="true" t="shared" si="42" ref="C74:S74">SUM(C72:C73)</f>
        <v>1197.7</v>
      </c>
      <c r="D74">
        <f t="shared" si="42"/>
        <v>1048.6</v>
      </c>
      <c r="E74">
        <f t="shared" si="42"/>
        <v>931.8</v>
      </c>
      <c r="F74">
        <f t="shared" si="42"/>
        <v>927.8</v>
      </c>
      <c r="G74">
        <f t="shared" si="42"/>
        <v>819.8</v>
      </c>
      <c r="H74">
        <f t="shared" si="42"/>
        <v>498</v>
      </c>
      <c r="I74">
        <f t="shared" si="42"/>
        <v>76</v>
      </c>
      <c r="J74">
        <f t="shared" si="42"/>
        <v>29.9</v>
      </c>
      <c r="K74">
        <f t="shared" si="42"/>
        <v>1100.9</v>
      </c>
      <c r="L74">
        <f t="shared" si="42"/>
        <v>986.1999999999999</v>
      </c>
      <c r="M74">
        <f t="shared" si="42"/>
        <v>938.7</v>
      </c>
      <c r="N74">
        <f t="shared" si="42"/>
        <v>995.2</v>
      </c>
      <c r="O74">
        <f t="shared" si="42"/>
        <v>927.8</v>
      </c>
      <c r="P74">
        <f t="shared" si="42"/>
        <v>821.9000000000001</v>
      </c>
      <c r="Q74">
        <f t="shared" si="42"/>
        <v>485.79999999999995</v>
      </c>
      <c r="R74">
        <f t="shared" si="42"/>
        <v>64.69999999999999</v>
      </c>
      <c r="S74">
        <f t="shared" si="42"/>
        <v>40.4</v>
      </c>
    </row>
    <row r="75" ht="12.75">
      <c r="U75" t="s">
        <v>55</v>
      </c>
    </row>
    <row r="76" spans="1:39" ht="12.75">
      <c r="A76" s="14" t="s">
        <v>59</v>
      </c>
      <c r="B76" s="16" t="s">
        <v>2</v>
      </c>
      <c r="C76" s="17"/>
      <c r="D76" s="17"/>
      <c r="E76" s="17"/>
      <c r="F76" s="17"/>
      <c r="G76" s="17"/>
      <c r="H76" s="17"/>
      <c r="I76" s="17"/>
      <c r="J76" s="18"/>
      <c r="K76" s="16" t="s">
        <v>3</v>
      </c>
      <c r="L76" s="17"/>
      <c r="M76" s="17"/>
      <c r="N76" s="17"/>
      <c r="O76" s="17"/>
      <c r="P76" s="17"/>
      <c r="Q76" s="17"/>
      <c r="R76" s="17"/>
      <c r="S76" s="18"/>
      <c r="V76" s="16" t="s">
        <v>2</v>
      </c>
      <c r="W76" s="17"/>
      <c r="X76" s="17"/>
      <c r="Y76" s="17"/>
      <c r="Z76" s="17"/>
      <c r="AA76" s="17"/>
      <c r="AB76" s="17"/>
      <c r="AC76" s="17"/>
      <c r="AD76" s="18"/>
      <c r="AE76" s="16" t="s">
        <v>3</v>
      </c>
      <c r="AF76" s="17"/>
      <c r="AG76" s="17"/>
      <c r="AH76" s="17"/>
      <c r="AI76" s="17"/>
      <c r="AJ76" s="17"/>
      <c r="AK76" s="17"/>
      <c r="AL76" s="17"/>
      <c r="AM76" s="18"/>
    </row>
    <row r="77" spans="2:39" ht="12.75">
      <c r="B77" s="1" t="s">
        <v>14</v>
      </c>
      <c r="C77" s="1" t="s">
        <v>15</v>
      </c>
      <c r="D77" s="1" t="s">
        <v>16</v>
      </c>
      <c r="E77" s="1" t="s">
        <v>17</v>
      </c>
      <c r="F77" s="1" t="s">
        <v>18</v>
      </c>
      <c r="G77" s="1" t="s">
        <v>19</v>
      </c>
      <c r="H77" s="1" t="s">
        <v>20</v>
      </c>
      <c r="I77" s="1" t="s">
        <v>21</v>
      </c>
      <c r="J77" s="1" t="s">
        <v>22</v>
      </c>
      <c r="K77" s="1" t="s">
        <v>14</v>
      </c>
      <c r="L77" s="1" t="s">
        <v>15</v>
      </c>
      <c r="M77" s="1" t="s">
        <v>16</v>
      </c>
      <c r="N77" s="1" t="s">
        <v>17</v>
      </c>
      <c r="O77" s="1" t="s">
        <v>18</v>
      </c>
      <c r="P77" s="1" t="s">
        <v>19</v>
      </c>
      <c r="Q77" s="1" t="s">
        <v>20</v>
      </c>
      <c r="R77" s="1" t="s">
        <v>21</v>
      </c>
      <c r="S77" s="1" t="s">
        <v>22</v>
      </c>
      <c r="V77" s="5" t="s">
        <v>5</v>
      </c>
      <c r="W77" s="5" t="s">
        <v>6</v>
      </c>
      <c r="X77" s="5" t="s">
        <v>7</v>
      </c>
      <c r="Y77" s="5" t="s">
        <v>8</v>
      </c>
      <c r="Z77" s="5" t="s">
        <v>9</v>
      </c>
      <c r="AA77" s="5" t="s">
        <v>10</v>
      </c>
      <c r="AB77" s="5" t="s">
        <v>11</v>
      </c>
      <c r="AC77" s="5" t="s">
        <v>12</v>
      </c>
      <c r="AD77" s="5" t="s">
        <v>13</v>
      </c>
      <c r="AE77" s="5" t="s">
        <v>5</v>
      </c>
      <c r="AF77" s="5" t="s">
        <v>6</v>
      </c>
      <c r="AG77" s="5" t="s">
        <v>7</v>
      </c>
      <c r="AH77" s="5" t="s">
        <v>8</v>
      </c>
      <c r="AI77" s="5" t="s">
        <v>9</v>
      </c>
      <c r="AJ77" s="5" t="s">
        <v>10</v>
      </c>
      <c r="AK77" s="5" t="s">
        <v>11</v>
      </c>
      <c r="AL77" s="5" t="s">
        <v>12</v>
      </c>
      <c r="AM77" s="5" t="s">
        <v>13</v>
      </c>
    </row>
    <row r="78" spans="1:39" ht="12.75">
      <c r="A78" t="s">
        <v>56</v>
      </c>
      <c r="B78">
        <f>B35</f>
        <v>119.7</v>
      </c>
      <c r="C78">
        <f aca="true" t="shared" si="43" ref="C78:S78">C35</f>
        <v>126.7</v>
      </c>
      <c r="D78">
        <f t="shared" si="43"/>
        <v>157.7</v>
      </c>
      <c r="E78">
        <f t="shared" si="43"/>
        <v>185.7</v>
      </c>
      <c r="F78">
        <f t="shared" si="43"/>
        <v>278</v>
      </c>
      <c r="G78">
        <f t="shared" si="43"/>
        <v>347.1</v>
      </c>
      <c r="H78">
        <f t="shared" si="43"/>
        <v>270.3</v>
      </c>
      <c r="I78">
        <f t="shared" si="43"/>
        <v>39.5</v>
      </c>
      <c r="J78">
        <f t="shared" si="43"/>
        <v>16.5</v>
      </c>
      <c r="K78">
        <f t="shared" si="43"/>
        <v>211.7</v>
      </c>
      <c r="L78">
        <f t="shared" si="43"/>
        <v>259.5</v>
      </c>
      <c r="M78">
        <f t="shared" si="43"/>
        <v>337.4</v>
      </c>
      <c r="N78">
        <f t="shared" si="43"/>
        <v>472.7</v>
      </c>
      <c r="O78">
        <f t="shared" si="43"/>
        <v>541.6</v>
      </c>
      <c r="P78">
        <f t="shared" si="43"/>
        <v>552.3</v>
      </c>
      <c r="Q78">
        <f t="shared" si="43"/>
        <v>352.8</v>
      </c>
      <c r="R78">
        <f t="shared" si="43"/>
        <v>39.3</v>
      </c>
      <c r="S78">
        <f t="shared" si="43"/>
        <v>29.6</v>
      </c>
      <c r="U78" t="s">
        <v>56</v>
      </c>
      <c r="V78" s="15">
        <f>B78/B84*100</f>
        <v>48.014440433213</v>
      </c>
      <c r="W78" s="15">
        <f aca="true" t="shared" si="44" ref="W78:AM78">C78/C84*100</f>
        <v>48.59992328346759</v>
      </c>
      <c r="X78" s="15">
        <f t="shared" si="44"/>
        <v>46.45066273932253</v>
      </c>
      <c r="Y78" s="15">
        <f t="shared" si="44"/>
        <v>46.506386175807656</v>
      </c>
      <c r="Z78" s="15">
        <f t="shared" si="44"/>
        <v>44.9765410127811</v>
      </c>
      <c r="AA78" s="15">
        <f t="shared" si="44"/>
        <v>39.72304875257496</v>
      </c>
      <c r="AB78" s="15">
        <f t="shared" si="44"/>
        <v>24.07160032059845</v>
      </c>
      <c r="AC78" s="15">
        <f t="shared" si="44"/>
        <v>3.059643687064291</v>
      </c>
      <c r="AD78" s="15">
        <f t="shared" si="44"/>
        <v>0.3998449086414966</v>
      </c>
      <c r="AE78" s="15">
        <f t="shared" si="44"/>
        <v>66.15625</v>
      </c>
      <c r="AF78" s="15">
        <f t="shared" si="44"/>
        <v>64.48807157057655</v>
      </c>
      <c r="AG78" s="15">
        <f t="shared" si="44"/>
        <v>65.7443491816056</v>
      </c>
      <c r="AH78" s="15">
        <f t="shared" si="44"/>
        <v>59.99492321360579</v>
      </c>
      <c r="AI78" s="15">
        <f t="shared" si="44"/>
        <v>54.56926952141058</v>
      </c>
      <c r="AJ78" s="15">
        <f t="shared" si="44"/>
        <v>44.979232836550196</v>
      </c>
      <c r="AK78" s="15">
        <f t="shared" si="44"/>
        <v>28.017789072426936</v>
      </c>
      <c r="AL78" s="15">
        <f t="shared" si="44"/>
        <v>2.833657797966688</v>
      </c>
      <c r="AM78" s="15">
        <f t="shared" si="44"/>
        <v>0.7515551605941349</v>
      </c>
    </row>
    <row r="79" spans="1:39" ht="12.75">
      <c r="A79" t="s">
        <v>57</v>
      </c>
      <c r="B79">
        <f>B44</f>
        <v>709.5</v>
      </c>
      <c r="C79">
        <f aca="true" t="shared" si="45" ref="C79:S79">C44</f>
        <v>860.1</v>
      </c>
      <c r="D79">
        <f t="shared" si="45"/>
        <v>700.7</v>
      </c>
      <c r="E79">
        <f t="shared" si="45"/>
        <v>567</v>
      </c>
      <c r="F79">
        <f t="shared" si="45"/>
        <v>462.7</v>
      </c>
      <c r="G79">
        <f t="shared" si="45"/>
        <v>313</v>
      </c>
      <c r="H79">
        <f t="shared" si="45"/>
        <v>147.4</v>
      </c>
      <c r="I79">
        <f t="shared" si="45"/>
        <v>32</v>
      </c>
      <c r="J79">
        <f t="shared" si="45"/>
        <v>13.3</v>
      </c>
      <c r="K79">
        <f t="shared" si="45"/>
        <v>804.2</v>
      </c>
      <c r="L79">
        <f t="shared" si="45"/>
        <v>654.9</v>
      </c>
      <c r="M79">
        <f t="shared" si="45"/>
        <v>537</v>
      </c>
      <c r="N79">
        <f t="shared" si="45"/>
        <v>452</v>
      </c>
      <c r="O79">
        <f t="shared" si="45"/>
        <v>331.5</v>
      </c>
      <c r="P79">
        <f t="shared" si="45"/>
        <v>218.9</v>
      </c>
      <c r="Q79">
        <f t="shared" si="45"/>
        <v>105.9</v>
      </c>
      <c r="R79">
        <f t="shared" si="45"/>
        <v>23.2</v>
      </c>
      <c r="S79">
        <f t="shared" si="45"/>
        <v>10.2</v>
      </c>
      <c r="U79" t="s">
        <v>57</v>
      </c>
      <c r="V79" s="15">
        <f>B79/B85*100</f>
        <v>78.8596198732911</v>
      </c>
      <c r="W79" s="15">
        <f aca="true" t="shared" si="46" ref="W79:AM79">C79/C85*100</f>
        <v>82.2196730714081</v>
      </c>
      <c r="X79" s="15">
        <f t="shared" si="46"/>
        <v>84.14795244385733</v>
      </c>
      <c r="Y79" s="15">
        <f t="shared" si="46"/>
        <v>84.67741935483872</v>
      </c>
      <c r="Z79" s="15">
        <f t="shared" si="46"/>
        <v>83.11478354589545</v>
      </c>
      <c r="AA79" s="15">
        <f t="shared" si="46"/>
        <v>78.80161127895266</v>
      </c>
      <c r="AB79" s="15">
        <f t="shared" si="46"/>
        <v>49.39678284182306</v>
      </c>
      <c r="AC79" s="15">
        <f t="shared" si="46"/>
        <v>14.388489208633093</v>
      </c>
      <c r="AD79" s="15">
        <f t="shared" si="46"/>
        <v>4.258725584373999</v>
      </c>
      <c r="AE79" s="15">
        <f t="shared" si="46"/>
        <v>85.89127416426359</v>
      </c>
      <c r="AF79" s="15">
        <f t="shared" si="46"/>
        <v>87.71765336190731</v>
      </c>
      <c r="AG79" s="15">
        <f t="shared" si="46"/>
        <v>87.27450024378352</v>
      </c>
      <c r="AH79" s="15">
        <f t="shared" si="46"/>
        <v>88.50597219502644</v>
      </c>
      <c r="AI79" s="15">
        <f t="shared" si="46"/>
        <v>87.67521819624437</v>
      </c>
      <c r="AJ79" s="15">
        <f t="shared" si="46"/>
        <v>77.3771650759986</v>
      </c>
      <c r="AK79" s="15">
        <f t="shared" si="46"/>
        <v>51.63334958556802</v>
      </c>
      <c r="AL79" s="15">
        <f t="shared" si="46"/>
        <v>19.761499148211243</v>
      </c>
      <c r="AM79" s="15">
        <f t="shared" si="46"/>
        <v>4.706968158744808</v>
      </c>
    </row>
    <row r="80" spans="1:39" ht="12.75">
      <c r="A80" t="s">
        <v>62</v>
      </c>
      <c r="B80">
        <f aca="true" t="shared" si="47" ref="B80:S80">SUM(B78:B79)</f>
        <v>829.2</v>
      </c>
      <c r="C80">
        <f t="shared" si="47"/>
        <v>986.8000000000001</v>
      </c>
      <c r="D80">
        <f t="shared" si="47"/>
        <v>858.4000000000001</v>
      </c>
      <c r="E80">
        <f t="shared" si="47"/>
        <v>752.7</v>
      </c>
      <c r="F80">
        <f t="shared" si="47"/>
        <v>740.7</v>
      </c>
      <c r="G80">
        <f t="shared" si="47"/>
        <v>660.1</v>
      </c>
      <c r="H80">
        <f t="shared" si="47"/>
        <v>417.70000000000005</v>
      </c>
      <c r="I80">
        <f t="shared" si="47"/>
        <v>71.5</v>
      </c>
      <c r="J80">
        <f t="shared" si="47"/>
        <v>29.8</v>
      </c>
      <c r="K80">
        <f t="shared" si="47"/>
        <v>1015.9000000000001</v>
      </c>
      <c r="L80">
        <f t="shared" si="47"/>
        <v>914.4</v>
      </c>
      <c r="M80">
        <f t="shared" si="47"/>
        <v>874.4</v>
      </c>
      <c r="N80">
        <f t="shared" si="47"/>
        <v>924.7</v>
      </c>
      <c r="O80">
        <f t="shared" si="47"/>
        <v>873.1</v>
      </c>
      <c r="P80">
        <f t="shared" si="47"/>
        <v>771.1999999999999</v>
      </c>
      <c r="Q80">
        <f t="shared" si="47"/>
        <v>458.70000000000005</v>
      </c>
      <c r="R80">
        <f t="shared" si="47"/>
        <v>62.5</v>
      </c>
      <c r="S80">
        <f t="shared" si="47"/>
        <v>39.8</v>
      </c>
      <c r="V80" s="15"/>
      <c r="W80" s="15"/>
      <c r="X80" s="15"/>
      <c r="Y80" s="15"/>
      <c r="Z80" s="15"/>
      <c r="AA80" s="15"/>
      <c r="AB80" s="15"/>
      <c r="AC80" s="15"/>
      <c r="AD80" s="15"/>
      <c r="AE80" s="15"/>
      <c r="AF80" s="15"/>
      <c r="AG80" s="15"/>
      <c r="AH80" s="15"/>
      <c r="AI80" s="15"/>
      <c r="AJ80" s="15"/>
      <c r="AK80" s="15"/>
      <c r="AL80" s="15"/>
      <c r="AM80" s="15"/>
    </row>
    <row r="81" spans="22:39" ht="12.75">
      <c r="V81" s="15"/>
      <c r="W81" s="15"/>
      <c r="X81" s="15"/>
      <c r="Y81" s="15"/>
      <c r="Z81" s="15"/>
      <c r="AA81" s="15"/>
      <c r="AB81" s="15"/>
      <c r="AC81" s="15"/>
      <c r="AD81" s="15"/>
      <c r="AE81" s="15"/>
      <c r="AF81" s="15"/>
      <c r="AG81" s="15"/>
      <c r="AH81" s="15"/>
      <c r="AI81" s="15"/>
      <c r="AJ81" s="15"/>
      <c r="AK81" s="15"/>
      <c r="AL81" s="15"/>
      <c r="AM81" s="15"/>
    </row>
    <row r="82" spans="1:39" ht="12.75">
      <c r="A82" s="14" t="s">
        <v>60</v>
      </c>
      <c r="B82" s="16" t="s">
        <v>2</v>
      </c>
      <c r="C82" s="17"/>
      <c r="D82" s="17"/>
      <c r="E82" s="17"/>
      <c r="F82" s="17"/>
      <c r="G82" s="17"/>
      <c r="H82" s="17"/>
      <c r="I82" s="17"/>
      <c r="J82" s="18"/>
      <c r="K82" s="16" t="s">
        <v>3</v>
      </c>
      <c r="L82" s="17"/>
      <c r="M82" s="17"/>
      <c r="N82" s="17"/>
      <c r="O82" s="17"/>
      <c r="P82" s="17"/>
      <c r="Q82" s="17"/>
      <c r="R82" s="17"/>
      <c r="S82" s="18"/>
      <c r="U82" t="s">
        <v>61</v>
      </c>
      <c r="V82" s="15"/>
      <c r="W82" s="15"/>
      <c r="X82" s="15"/>
      <c r="Y82" s="15"/>
      <c r="Z82" s="15"/>
      <c r="AA82" s="15"/>
      <c r="AB82" s="15"/>
      <c r="AC82" s="15"/>
      <c r="AD82" s="15"/>
      <c r="AE82" s="15"/>
      <c r="AF82" s="15"/>
      <c r="AG82" s="15"/>
      <c r="AH82" s="15"/>
      <c r="AI82" s="15"/>
      <c r="AJ82" s="15"/>
      <c r="AK82" s="15"/>
      <c r="AL82" s="15"/>
      <c r="AM82" s="15"/>
    </row>
    <row r="83" spans="2:39" ht="12.75">
      <c r="B83" s="1" t="s">
        <v>14</v>
      </c>
      <c r="C83" s="1" t="s">
        <v>15</v>
      </c>
      <c r="D83" s="1" t="s">
        <v>16</v>
      </c>
      <c r="E83" s="1" t="s">
        <v>17</v>
      </c>
      <c r="F83" s="1" t="s">
        <v>18</v>
      </c>
      <c r="G83" s="1" t="s">
        <v>19</v>
      </c>
      <c r="H83" s="1" t="s">
        <v>20</v>
      </c>
      <c r="I83" s="1" t="s">
        <v>21</v>
      </c>
      <c r="J83" s="1" t="s">
        <v>22</v>
      </c>
      <c r="K83" s="1" t="s">
        <v>14</v>
      </c>
      <c r="L83" s="1" t="s">
        <v>15</v>
      </c>
      <c r="M83" s="1" t="s">
        <v>16</v>
      </c>
      <c r="N83" s="1" t="s">
        <v>17</v>
      </c>
      <c r="O83" s="1" t="s">
        <v>18</v>
      </c>
      <c r="P83" s="1" t="s">
        <v>19</v>
      </c>
      <c r="Q83" s="1" t="s">
        <v>20</v>
      </c>
      <c r="R83" s="1" t="s">
        <v>21</v>
      </c>
      <c r="S83" s="1" t="s">
        <v>22</v>
      </c>
      <c r="U83" t="s">
        <v>56</v>
      </c>
      <c r="V83" s="15">
        <f>V72-V78</f>
        <v>34.4564781387886</v>
      </c>
      <c r="W83" s="15">
        <f aca="true" t="shared" si="48" ref="W83:AM83">W72-W78</f>
        <v>32.33601841196777</v>
      </c>
      <c r="X83" s="15">
        <f t="shared" si="48"/>
        <v>31.69366715758469</v>
      </c>
      <c r="Y83" s="15">
        <f t="shared" si="48"/>
        <v>31.229651890808917</v>
      </c>
      <c r="Z83" s="15">
        <f t="shared" si="48"/>
        <v>23.410451383271322</v>
      </c>
      <c r="AA83" s="15">
        <f t="shared" si="48"/>
        <v>15.541313801785307</v>
      </c>
      <c r="AB83" s="15">
        <f t="shared" si="48"/>
        <v>6.3318193962062495</v>
      </c>
      <c r="AC83" s="15">
        <f t="shared" si="48"/>
        <v>0.23237800154918675</v>
      </c>
      <c r="AD83" s="15">
        <f t="shared" si="48"/>
        <v>0</v>
      </c>
      <c r="AE83" s="15">
        <f t="shared" si="48"/>
        <v>9.84375</v>
      </c>
      <c r="AF83" s="15">
        <f t="shared" si="48"/>
        <v>9.91550695825049</v>
      </c>
      <c r="AG83" s="15">
        <f t="shared" si="48"/>
        <v>7.424006235385818</v>
      </c>
      <c r="AH83" s="15">
        <f t="shared" si="48"/>
        <v>6.81558573423024</v>
      </c>
      <c r="AI83" s="15">
        <f t="shared" si="48"/>
        <v>4.6750629722921815</v>
      </c>
      <c r="AJ83" s="15">
        <f t="shared" si="48"/>
        <v>3.4856258652984877</v>
      </c>
      <c r="AK83" s="15">
        <f t="shared" si="48"/>
        <v>1.8344980940279534</v>
      </c>
      <c r="AL83" s="15">
        <f t="shared" si="48"/>
        <v>0.10815487778498811</v>
      </c>
      <c r="AM83" s="15">
        <f t="shared" si="48"/>
        <v>0.015234226228259429</v>
      </c>
    </row>
    <row r="84" spans="1:39" ht="12.75">
      <c r="A84" t="s">
        <v>56</v>
      </c>
      <c r="B84">
        <f>B56</f>
        <v>249.3</v>
      </c>
      <c r="C84">
        <f aca="true" t="shared" si="49" ref="C84:S84">C56</f>
        <v>260.7</v>
      </c>
      <c r="D84">
        <f t="shared" si="49"/>
        <v>339.5</v>
      </c>
      <c r="E84">
        <f t="shared" si="49"/>
        <v>399.3</v>
      </c>
      <c r="F84">
        <f t="shared" si="49"/>
        <v>618.1</v>
      </c>
      <c r="G84">
        <f t="shared" si="49"/>
        <v>873.8</v>
      </c>
      <c r="H84">
        <f t="shared" si="49"/>
        <v>1122.9</v>
      </c>
      <c r="I84">
        <f t="shared" si="49"/>
        <v>1291</v>
      </c>
      <c r="J84">
        <f t="shared" si="49"/>
        <v>4126.6</v>
      </c>
      <c r="K84">
        <f t="shared" si="49"/>
        <v>320</v>
      </c>
      <c r="L84">
        <f t="shared" si="49"/>
        <v>402.4</v>
      </c>
      <c r="M84">
        <f t="shared" si="49"/>
        <v>513.2</v>
      </c>
      <c r="N84">
        <f t="shared" si="49"/>
        <v>787.9</v>
      </c>
      <c r="O84">
        <f t="shared" si="49"/>
        <v>992.5</v>
      </c>
      <c r="P84">
        <f t="shared" si="49"/>
        <v>1227.9</v>
      </c>
      <c r="Q84">
        <f t="shared" si="49"/>
        <v>1259.2</v>
      </c>
      <c r="R84">
        <f t="shared" si="49"/>
        <v>1386.9</v>
      </c>
      <c r="S84">
        <f t="shared" si="49"/>
        <v>3938.5</v>
      </c>
      <c r="U84" t="s">
        <v>57</v>
      </c>
      <c r="V84" s="15">
        <f>V73-V79</f>
        <v>14.471490496832274</v>
      </c>
      <c r="W84" s="15">
        <f aca="true" t="shared" si="50" ref="W84:AM84">W73-W79</f>
        <v>12.102093490106114</v>
      </c>
      <c r="X84" s="15">
        <f t="shared" si="50"/>
        <v>9.919538849525637</v>
      </c>
      <c r="Y84" s="15">
        <f t="shared" si="50"/>
        <v>8.124253285543602</v>
      </c>
      <c r="Z84" s="15">
        <f t="shared" si="50"/>
        <v>7.616310400574818</v>
      </c>
      <c r="AA84" s="15">
        <f t="shared" si="50"/>
        <v>6.017119838872105</v>
      </c>
      <c r="AB84" s="15">
        <f t="shared" si="50"/>
        <v>3.0831099195710507</v>
      </c>
      <c r="AC84" s="15">
        <f t="shared" si="50"/>
        <v>0.6744604316546781</v>
      </c>
      <c r="AD84" s="15">
        <f t="shared" si="50"/>
        <v>0.03202049311559474</v>
      </c>
      <c r="AE84" s="15">
        <f t="shared" si="50"/>
        <v>5.71398056178576</v>
      </c>
      <c r="AF84" s="15">
        <f t="shared" si="50"/>
        <v>4.2727029199035655</v>
      </c>
      <c r="AG84" s="15">
        <f t="shared" si="50"/>
        <v>4.258085486754439</v>
      </c>
      <c r="AH84" s="15">
        <f t="shared" si="50"/>
        <v>3.2896025063638064</v>
      </c>
      <c r="AI84" s="15">
        <f t="shared" si="50"/>
        <v>2.1951864586088305</v>
      </c>
      <c r="AJ84" s="15">
        <f t="shared" si="50"/>
        <v>2.7925061859314155</v>
      </c>
      <c r="AK84" s="15">
        <f t="shared" si="50"/>
        <v>1.950268161872259</v>
      </c>
      <c r="AL84" s="15">
        <f t="shared" si="50"/>
        <v>0.5962521294718925</v>
      </c>
      <c r="AM84" s="15">
        <f t="shared" si="50"/>
        <v>0</v>
      </c>
    </row>
    <row r="85" spans="1:19" ht="12.75">
      <c r="A85" t="s">
        <v>57</v>
      </c>
      <c r="B85">
        <f>B65</f>
        <v>899.7</v>
      </c>
      <c r="C85">
        <f aca="true" t="shared" si="51" ref="C85:S85">C65</f>
        <v>1046.1</v>
      </c>
      <c r="D85">
        <f t="shared" si="51"/>
        <v>832.7</v>
      </c>
      <c r="E85">
        <f t="shared" si="51"/>
        <v>669.6</v>
      </c>
      <c r="F85">
        <f t="shared" si="51"/>
        <v>556.7</v>
      </c>
      <c r="G85">
        <f t="shared" si="51"/>
        <v>397.2</v>
      </c>
      <c r="H85">
        <f t="shared" si="51"/>
        <v>298.4</v>
      </c>
      <c r="I85">
        <f t="shared" si="51"/>
        <v>222.4</v>
      </c>
      <c r="J85">
        <f t="shared" si="51"/>
        <v>312.3</v>
      </c>
      <c r="K85">
        <f t="shared" si="51"/>
        <v>936.3</v>
      </c>
      <c r="L85">
        <f t="shared" si="51"/>
        <v>746.6</v>
      </c>
      <c r="M85">
        <f t="shared" si="51"/>
        <v>615.3</v>
      </c>
      <c r="N85">
        <f t="shared" si="51"/>
        <v>510.7</v>
      </c>
      <c r="O85">
        <f t="shared" si="51"/>
        <v>378.1</v>
      </c>
      <c r="P85">
        <f t="shared" si="51"/>
        <v>282.9</v>
      </c>
      <c r="Q85">
        <f t="shared" si="51"/>
        <v>205.1</v>
      </c>
      <c r="R85">
        <f t="shared" si="51"/>
        <v>117.4</v>
      </c>
      <c r="S85">
        <f t="shared" si="51"/>
        <v>216.7</v>
      </c>
    </row>
    <row r="86" spans="1:19" ht="12.75">
      <c r="A86" t="s">
        <v>62</v>
      </c>
      <c r="B86">
        <f aca="true" t="shared" si="52" ref="B86:S86">SUM(B84:B85)</f>
        <v>1149</v>
      </c>
      <c r="C86">
        <f t="shared" si="52"/>
        <v>1306.8</v>
      </c>
      <c r="D86">
        <f t="shared" si="52"/>
        <v>1172.2</v>
      </c>
      <c r="E86">
        <f t="shared" si="52"/>
        <v>1068.9</v>
      </c>
      <c r="F86">
        <f t="shared" si="52"/>
        <v>1174.8000000000002</v>
      </c>
      <c r="G86">
        <f t="shared" si="52"/>
        <v>1271</v>
      </c>
      <c r="H86">
        <f t="shared" si="52"/>
        <v>1421.3000000000002</v>
      </c>
      <c r="I86">
        <f t="shared" si="52"/>
        <v>1513.4</v>
      </c>
      <c r="J86">
        <f t="shared" si="52"/>
        <v>4438.900000000001</v>
      </c>
      <c r="K86">
        <f t="shared" si="52"/>
        <v>1256.3</v>
      </c>
      <c r="L86">
        <f t="shared" si="52"/>
        <v>1149</v>
      </c>
      <c r="M86">
        <f t="shared" si="52"/>
        <v>1128.5</v>
      </c>
      <c r="N86">
        <f t="shared" si="52"/>
        <v>1298.6</v>
      </c>
      <c r="O86">
        <f t="shared" si="52"/>
        <v>1370.6</v>
      </c>
      <c r="P86">
        <f t="shared" si="52"/>
        <v>1510.8000000000002</v>
      </c>
      <c r="Q86">
        <f t="shared" si="52"/>
        <v>1464.3</v>
      </c>
      <c r="R86">
        <f t="shared" si="52"/>
        <v>1504.3000000000002</v>
      </c>
      <c r="S86">
        <f t="shared" si="52"/>
        <v>4155.2</v>
      </c>
    </row>
  </sheetData>
  <sheetProtection/>
  <mergeCells count="34">
    <mergeCell ref="A1:S1"/>
    <mergeCell ref="A2:S2"/>
    <mergeCell ref="A4:S4"/>
    <mergeCell ref="A5:S5"/>
    <mergeCell ref="A28:S28"/>
    <mergeCell ref="A29:S29"/>
    <mergeCell ref="A25:S25"/>
    <mergeCell ref="A26:S26"/>
    <mergeCell ref="V31:AD31"/>
    <mergeCell ref="AE31:AM31"/>
    <mergeCell ref="B8:J8"/>
    <mergeCell ref="K8:S8"/>
    <mergeCell ref="V8:AD8"/>
    <mergeCell ref="AE8:AM8"/>
    <mergeCell ref="B31:J31"/>
    <mergeCell ref="K31:S31"/>
    <mergeCell ref="B52:J52"/>
    <mergeCell ref="K52:S52"/>
    <mergeCell ref="AE70:AM70"/>
    <mergeCell ref="AE76:AM76"/>
    <mergeCell ref="U25:AM25"/>
    <mergeCell ref="U26:AM26"/>
    <mergeCell ref="A49:S49"/>
    <mergeCell ref="A50:S50"/>
    <mergeCell ref="U28:AM28"/>
    <mergeCell ref="U29:AM29"/>
    <mergeCell ref="B82:J82"/>
    <mergeCell ref="K82:S82"/>
    <mergeCell ref="V70:AD70"/>
    <mergeCell ref="V76:AD76"/>
    <mergeCell ref="B70:J70"/>
    <mergeCell ref="K70:S70"/>
    <mergeCell ref="B76:J76"/>
    <mergeCell ref="K76:S7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CCHS</cp:lastModifiedBy>
  <dcterms:created xsi:type="dcterms:W3CDTF">2013-10-18T07:23:58Z</dcterms:created>
  <dcterms:modified xsi:type="dcterms:W3CDTF">2013-11-13T13:27:48Z</dcterms:modified>
  <cp:category/>
  <cp:version/>
  <cp:contentType/>
  <cp:contentStatus/>
</cp:coreProperties>
</file>