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222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<sst xmlns="http://schemas.openxmlformats.org/spreadsheetml/2006/main" count="1234" uniqueCount="93">
  <si>
    <t>Revisión del Padrón municipal 2008. Datos a nivel nacional, comunidad autónoma y provincia.</t>
  </si>
  <si>
    <t>Revisión del Padrón municipal 2011. Datos a nivel nacional, comunidad autónoma y provincia.</t>
  </si>
  <si>
    <t>Estadística del Padrón Continuo a 1 de enero de 2013. Datos a nivel nacional, comunidad autónoma y provincia</t>
  </si>
  <si>
    <t>Revisión del Padrón municipal 2000. Datos a nivel nacional, comunidad autónoma y provincia.</t>
  </si>
  <si>
    <t xml:space="preserve">  CCAA.- Comunidades autónomas y provincias</t>
  </si>
  <si>
    <t>00.- Nacional</t>
  </si>
  <si>
    <t>Población extranjera por sexo, país de nacionalidad y edad (hasta 75 y más)</t>
  </si>
  <si>
    <t>Población por nacionalidad, comunidades y provincias, sexo y edad (grandes grupos de edad)</t>
  </si>
  <si>
    <t>Población por comunidades y provincias, nacionalidad, edad (grandes grupos de edad) y sexo</t>
  </si>
  <si>
    <t>Unidades:Personas</t>
  </si>
  <si>
    <t>Total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</si>
  <si>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</si>
  <si>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</si>
  <si>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</si>
  <si>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</si>
  <si>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</si>
  <si>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</si>
  <si>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</si>
  <si>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</si>
  <si>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</si>
  <si>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</si>
  <si>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</si>
  <si>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</si>
  <si>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</si>
  <si>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 y más</t>
  </si>
  <si>
    <t>Ambos sexos</t>
  </si>
  <si>
    <t>   Total</t>
  </si>
  <si>
    <t>2008-2013 %</t>
  </si>
  <si>
    <t>2011-2013 %</t>
  </si>
  <si>
    <t>65+ = 100.283</t>
  </si>
  <si>
    <t>65 años y más</t>
  </si>
  <si>
    <t>pobl total</t>
  </si>
  <si>
    <t>pobl 65+</t>
  </si>
  <si>
    <t xml:space="preserve">pobl 65+ </t>
  </si>
  <si>
    <t>TOTAL</t>
  </si>
  <si>
    <t/>
  </si>
  <si>
    <t>65+%</t>
  </si>
  <si>
    <t>65+ %</t>
  </si>
  <si>
    <t>2008-2013</t>
  </si>
  <si>
    <t>2011-2013</t>
  </si>
  <si>
    <t xml:space="preserve">   TOTAL ESPAÑA</t>
  </si>
  <si>
    <t xml:space="preserve">   Almería</t>
  </si>
  <si>
    <t xml:space="preserve">   Cádiz</t>
  </si>
  <si>
    <t xml:space="preserve">   Granada</t>
  </si>
  <si>
    <t xml:space="preserve">   Málaga</t>
  </si>
  <si>
    <t xml:space="preserve">   BALEARS (ILLES)</t>
  </si>
  <si>
    <t xml:space="preserve">   BALEARS, ILLES</t>
  </si>
  <si>
    <t xml:space="preserve">   Palmas (Las)</t>
  </si>
  <si>
    <t xml:space="preserve">   Palmas, Las</t>
  </si>
  <si>
    <t xml:space="preserve">   Santa Cruz de Tenerife</t>
  </si>
  <si>
    <t xml:space="preserve">   Barcelona</t>
  </si>
  <si>
    <t xml:space="preserve">   Girona</t>
  </si>
  <si>
    <t xml:space="preserve">   Tarragona</t>
  </si>
  <si>
    <t xml:space="preserve">   Alicante/Alacant</t>
  </si>
  <si>
    <t xml:space="preserve">   Castellón/Castelló</t>
  </si>
  <si>
    <t xml:space="preserve">   Valencia/València</t>
  </si>
  <si>
    <t xml:space="preserve">   MURCIA (REGION DE)</t>
  </si>
  <si>
    <t xml:space="preserve">   MURCIA, REGIÓN DE</t>
  </si>
  <si>
    <t>ESPAÑOLES</t>
  </si>
  <si>
    <t>Figura 2</t>
  </si>
  <si>
    <t>Gráfico 3</t>
  </si>
  <si>
    <t>EXTRANJEROS</t>
  </si>
  <si>
    <t>Mapa 2013</t>
  </si>
  <si>
    <t>2013 % extr/total</t>
  </si>
  <si>
    <t>Alicante</t>
  </si>
  <si>
    <t>Illes Balears</t>
  </si>
  <si>
    <t>Las Palmas</t>
  </si>
  <si>
    <t>Región de Murcia</t>
  </si>
  <si>
    <t>Castellón</t>
  </si>
  <si>
    <t>Valencia</t>
  </si>
  <si>
    <t>EUROPA</t>
  </si>
  <si>
    <t>65+</t>
  </si>
  <si>
    <t>Reino Unido</t>
  </si>
  <si>
    <t>Alemania</t>
  </si>
  <si>
    <t>Francia</t>
  </si>
  <si>
    <t>Italia</t>
  </si>
  <si>
    <t>UNION EUROPEA</t>
  </si>
  <si>
    <t>Países Bajos</t>
  </si>
  <si>
    <t>Bélgica</t>
  </si>
  <si>
    <t>Noruega</t>
  </si>
  <si>
    <t>Suiza</t>
  </si>
  <si>
    <t>Finlandia</t>
  </si>
  <si>
    <t>Dinamarca</t>
  </si>
  <si>
    <t>Extranjeros</t>
  </si>
  <si>
    <t>EUROPA NO COMUNITARIA</t>
  </si>
  <si>
    <t>AFRICA</t>
  </si>
  <si>
    <t>AMERICA</t>
  </si>
  <si>
    <t>ASIA</t>
  </si>
  <si>
    <t>OCEANIA</t>
  </si>
  <si>
    <t>APATRIDAS</t>
  </si>
  <si>
    <t>Fuente:Instituto Nacional de Estadística</t>
  </si>
  <si>
    <t>Copyright INE 2014</t>
  </si>
  <si>
    <t>Paseo de la Castellana, 183 - 28071 - Madrid - España Teléfono: (+34) 91 583 91 00 - Contacta: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</si>
</sst>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/>
      <right>
        <color indexed="8"/>
      </right>
      <top style="thin">
        <color indexed="9"/>
      </top>
      <bottom style="thin">
        <color indexed="9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2" fillId="8" borderId="0" xfId="0" applyFont="1" applyFill="1" applyAlignment="1">
      <alignment horizontal="left" wrapText="1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22" fillId="24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16" fontId="24" fillId="0" borderId="0" xfId="0" applyNumberFormat="1" applyFont="1" applyAlignment="1">
      <alignment horizontal="center" vertical="center" wrapText="1"/>
    </xf>
    <xf numFmtId="17" fontId="24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172" fontId="24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 horizontal="center"/>
    </xf>
    <xf numFmtId="3" fontId="0" fillId="0" borderId="0" xfId="0" applyNumberFormat="1" applyAlignment="1">
      <alignment/>
    </xf>
    <xf numFmtId="0" fontId="23" fillId="8" borderId="13" xfId="0" applyFont="1" applyFill="1" applyBorder="1" applyAlignment="1">
      <alignment horizontal="left"/>
    </xf>
    <xf numFmtId="0" fontId="0" fillId="0" borderId="14" xfId="0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72" fontId="24" fillId="0" borderId="10" xfId="0" applyNumberFormat="1" applyFont="1" applyBorder="1" applyAlignment="1" applyProtection="1">
      <alignment horizontal="center"/>
      <protection/>
    </xf>
    <xf numFmtId="172" fontId="24" fillId="0" borderId="16" xfId="0" applyNumberFormat="1" applyFont="1" applyBorder="1" applyAlignment="1" applyProtection="1">
      <alignment horizontal="center"/>
      <protection/>
    </xf>
    <xf numFmtId="172" fontId="23" fillId="8" borderId="0" xfId="0" applyNumberFormat="1" applyFont="1" applyFill="1" applyBorder="1" applyAlignment="1">
      <alignment horizontal="left"/>
    </xf>
    <xf numFmtId="0" fontId="23" fillId="8" borderId="13" xfId="0" applyFont="1" applyFill="1" applyBorder="1" applyAlignment="1">
      <alignment horizontal="left"/>
    </xf>
    <xf numFmtId="0" fontId="23" fillId="8" borderId="17" xfId="0" applyFont="1" applyFill="1" applyBorder="1" applyAlignment="1">
      <alignment horizontal="left"/>
    </xf>
    <xf numFmtId="172" fontId="23" fillId="8" borderId="10" xfId="0" applyNumberFormat="1" applyFont="1" applyFill="1" applyBorder="1" applyAlignment="1">
      <alignment horizontal="left"/>
    </xf>
    <xf numFmtId="0" fontId="22" fillId="8" borderId="15" xfId="0" applyFont="1" applyFill="1" applyBorder="1" applyAlignment="1">
      <alignment horizontal="left"/>
    </xf>
    <xf numFmtId="0" fontId="21" fillId="0" borderId="18" xfId="0" applyFont="1" applyBorder="1" applyAlignment="1">
      <alignment horizontal="right"/>
    </xf>
    <xf numFmtId="172" fontId="21" fillId="0" borderId="0" xfId="0" applyNumberFormat="1" applyFont="1" applyBorder="1" applyAlignment="1">
      <alignment horizontal="right"/>
    </xf>
    <xf numFmtId="0" fontId="23" fillId="8" borderId="19" xfId="0" applyFont="1" applyFill="1" applyBorder="1" applyAlignment="1">
      <alignment horizontal="left"/>
    </xf>
    <xf numFmtId="0" fontId="21" fillId="0" borderId="18" xfId="0" applyFont="1" applyBorder="1" applyAlignment="1">
      <alignment horizontal="right"/>
    </xf>
    <xf numFmtId="0" fontId="21" fillId="0" borderId="20" xfId="0" applyFont="1" applyBorder="1" applyAlignment="1">
      <alignment horizontal="right"/>
    </xf>
    <xf numFmtId="172" fontId="21" fillId="0" borderId="10" xfId="0" applyNumberFormat="1" applyFont="1" applyBorder="1" applyAlignment="1">
      <alignment horizontal="right"/>
    </xf>
    <xf numFmtId="172" fontId="21" fillId="0" borderId="10" xfId="0" applyNumberFormat="1" applyFont="1" applyFill="1" applyBorder="1" applyAlignment="1">
      <alignment horizontal="right"/>
    </xf>
    <xf numFmtId="172" fontId="21" fillId="0" borderId="0" xfId="0" applyNumberFormat="1" applyFont="1" applyFill="1" applyBorder="1" applyAlignment="1">
      <alignment horizontal="right"/>
    </xf>
    <xf numFmtId="0" fontId="25" fillId="8" borderId="15" xfId="0" applyFont="1" applyFill="1" applyBorder="1" applyAlignment="1">
      <alignment horizontal="left"/>
    </xf>
    <xf numFmtId="0" fontId="25" fillId="8" borderId="19" xfId="0" applyFont="1" applyFill="1" applyBorder="1" applyAlignment="1">
      <alignment horizontal="left"/>
    </xf>
    <xf numFmtId="0" fontId="26" fillId="0" borderId="18" xfId="0" applyFont="1" applyBorder="1" applyAlignment="1">
      <alignment horizontal="right"/>
    </xf>
    <xf numFmtId="172" fontId="0" fillId="0" borderId="10" xfId="0" applyNumberFormat="1" applyBorder="1" applyAlignment="1">
      <alignment/>
    </xf>
    <xf numFmtId="0" fontId="26" fillId="0" borderId="18" xfId="0" applyFont="1" applyBorder="1" applyAlignment="1">
      <alignment horizontal="right"/>
    </xf>
    <xf numFmtId="172" fontId="26" fillId="0" borderId="0" xfId="0" applyNumberFormat="1" applyFont="1" applyBorder="1" applyAlignment="1">
      <alignment horizontal="right"/>
    </xf>
    <xf numFmtId="0" fontId="22" fillId="8" borderId="19" xfId="0" applyFont="1" applyFill="1" applyBorder="1" applyAlignment="1">
      <alignment horizontal="left"/>
    </xf>
    <xf numFmtId="0" fontId="26" fillId="0" borderId="20" xfId="0" applyFont="1" applyBorder="1" applyAlignment="1">
      <alignment horizontal="right"/>
    </xf>
    <xf numFmtId="172" fontId="26" fillId="0" borderId="10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0" fillId="0" borderId="22" xfId="0" applyNumberFormat="1" applyBorder="1" applyAlignment="1">
      <alignment/>
    </xf>
    <xf numFmtId="172" fontId="24" fillId="0" borderId="22" xfId="0" applyNumberFormat="1" applyFont="1" applyBorder="1" applyAlignment="1">
      <alignment/>
    </xf>
    <xf numFmtId="172" fontId="0" fillId="0" borderId="23" xfId="0" applyNumberFormat="1" applyBorder="1" applyAlignment="1">
      <alignment/>
    </xf>
    <xf numFmtId="172" fontId="24" fillId="0" borderId="23" xfId="0" applyNumberFormat="1" applyFont="1" applyBorder="1" applyAlignment="1">
      <alignment/>
    </xf>
    <xf numFmtId="172" fontId="24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22" fillId="8" borderId="0" xfId="0" applyFont="1" applyFill="1" applyAlignment="1">
      <alignment horizontal="left"/>
    </xf>
    <xf numFmtId="0" fontId="13" fillId="0" borderId="19" xfId="0" applyFont="1" applyBorder="1" applyAlignment="1">
      <alignment/>
    </xf>
    <xf numFmtId="172" fontId="13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left"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Figura 1.- Distribución de los extranjeros de edad, según nacionalidad, 2013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3175"/>
          <c:w val="0.969"/>
          <c:h val="0.773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'2008'!$S$73:$S$82</c:f>
              <c:strCache/>
            </c:strRef>
          </c:cat>
          <c:val>
            <c:numRef>
              <c:f>'2008'!$U$73:$U$82</c:f>
              <c:numCache/>
            </c:numRef>
          </c:val>
        </c:ser>
        <c:axId val="34558049"/>
        <c:axId val="42586986"/>
      </c:barChart>
      <c:catAx>
        <c:axId val="3455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86986"/>
        <c:crosses val="autoZero"/>
        <c:auto val="1"/>
        <c:lblOffset val="100"/>
        <c:tickLblSkip val="1"/>
        <c:noMultiLvlLbl val="0"/>
      </c:catAx>
      <c:valAx>
        <c:axId val="42586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58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0.947</cdr:y>
    </cdr:from>
    <cdr:to>
      <cdr:x>0.63925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3810000"/>
          <a:ext cx="3581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INE: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Estadística del Padrón Continuo a 1 de enero de 2013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67</xdr:row>
      <xdr:rowOff>152400</xdr:rowOff>
    </xdr:from>
    <xdr:to>
      <xdr:col>30</xdr:col>
      <xdr:colOff>219075</xdr:colOff>
      <xdr:row>92</xdr:row>
      <xdr:rowOff>133350</xdr:rowOff>
    </xdr:to>
    <xdr:graphicFrame>
      <xdr:nvGraphicFramePr>
        <xdr:cNvPr id="1" name="4 Gráfico"/>
        <xdr:cNvGraphicFramePr/>
      </xdr:nvGraphicFramePr>
      <xdr:xfrm>
        <a:off x="14420850" y="11191875"/>
        <a:ext cx="5572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5"/>
  <sheetViews>
    <sheetView showGridLines="0" tabSelected="1" workbookViewId="0" topLeftCell="H52">
      <selection activeCell="U63" sqref="U63"/>
    </sheetView>
  </sheetViews>
  <sheetFormatPr defaultColWidth="9.140625" defaultRowHeight="12.75"/>
  <cols>
    <col min="1" max="1" width="20.8515625" style="0" customWidth="1"/>
    <col min="2" max="3" width="9.140625" style="0" customWidth="1"/>
    <col min="4" max="4" width="7.57421875" style="3" customWidth="1"/>
    <col min="5" max="5" width="16.8515625" style="0" customWidth="1"/>
    <col min="6" max="7" width="9.140625" style="0" customWidth="1"/>
    <col min="8" max="8" width="13.57421875" style="0" customWidth="1"/>
    <col min="9" max="10" width="9.140625" style="0" customWidth="1"/>
    <col min="11" max="13" width="9.140625" style="3" customWidth="1"/>
  </cols>
  <sheetData>
    <row r="1" spans="1:32" ht="12.75" customHeight="1">
      <c r="A1" s="1" t="s">
        <v>0</v>
      </c>
      <c r="B1" s="2"/>
      <c r="C1" s="2"/>
      <c r="E1" s="1" t="s">
        <v>1</v>
      </c>
      <c r="F1" s="2"/>
      <c r="G1" s="2"/>
      <c r="H1" s="1" t="s">
        <v>2</v>
      </c>
      <c r="I1" s="2"/>
      <c r="J1" s="2"/>
      <c r="O1" s="4" t="s">
        <v>3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 customHeight="1">
      <c r="A2" s="5" t="s">
        <v>4</v>
      </c>
      <c r="B2" s="2"/>
      <c r="C2" s="2"/>
      <c r="E2" s="5" t="s">
        <v>4</v>
      </c>
      <c r="F2" s="2"/>
      <c r="G2" s="2"/>
      <c r="H2" s="5" t="s">
        <v>4</v>
      </c>
      <c r="I2" s="2"/>
      <c r="J2" s="2"/>
      <c r="O2" s="4" t="s">
        <v>5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5:32" ht="12.75" customHeight="1">
      <c r="O3" s="4" t="s">
        <v>6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2.75" customHeight="1">
      <c r="A4" s="6" t="s">
        <v>7</v>
      </c>
      <c r="B4" s="2"/>
      <c r="C4" s="2"/>
      <c r="E4" s="6" t="s">
        <v>8</v>
      </c>
      <c r="F4" s="2"/>
      <c r="G4" s="2"/>
      <c r="H4" s="6" t="s">
        <v>8</v>
      </c>
      <c r="I4" s="2"/>
      <c r="J4" s="2"/>
      <c r="O4" s="4" t="s">
        <v>9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2.75">
      <c r="A5" s="7" t="s">
        <v>9</v>
      </c>
      <c r="B5" s="2"/>
      <c r="C5" s="2"/>
      <c r="E5" s="7" t="s">
        <v>9</v>
      </c>
      <c r="F5" s="2"/>
      <c r="G5" s="2"/>
      <c r="H5" s="7" t="s">
        <v>9</v>
      </c>
      <c r="I5" s="2"/>
      <c r="J5" s="2"/>
      <c r="O5" s="8"/>
      <c r="P5" s="8" t="s">
        <v>10</v>
      </c>
      <c r="Q5" s="8" t="s">
        <v>11</v>
      </c>
      <c r="R5" s="9">
        <v>41887</v>
      </c>
      <c r="S5" s="10">
        <v>41913</v>
      </c>
      <c r="T5" s="8" t="s">
        <v>12</v>
      </c>
      <c r="U5" s="8" t="s">
        <v>13</v>
      </c>
      <c r="V5" s="8" t="s">
        <v>14</v>
      </c>
      <c r="W5" s="8" t="s">
        <v>15</v>
      </c>
      <c r="X5" s="8" t="s">
        <v>16</v>
      </c>
      <c r="Y5" s="8" t="s">
        <v>17</v>
      </c>
      <c r="Z5" s="8" t="s">
        <v>18</v>
      </c>
      <c r="AA5" s="8" t="s">
        <v>19</v>
      </c>
      <c r="AB5" s="8" t="s">
        <v>20</v>
      </c>
      <c r="AC5" s="8" t="s">
        <v>21</v>
      </c>
      <c r="AD5" s="8" t="s">
        <v>22</v>
      </c>
      <c r="AE5" s="8" t="s">
        <v>23</v>
      </c>
      <c r="AF5" s="8" t="s">
        <v>24</v>
      </c>
    </row>
    <row r="6" spans="8:32" ht="25.5">
      <c r="H6" s="11"/>
      <c r="I6" s="12"/>
      <c r="J6" s="12"/>
      <c r="O6" s="8" t="s">
        <v>25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2:32" s="14" customFormat="1" ht="12.75">
      <c r="B7" s="15">
        <v>2008</v>
      </c>
      <c r="C7" s="15"/>
      <c r="D7" s="16"/>
      <c r="E7" s="17"/>
      <c r="F7" s="15">
        <v>2011</v>
      </c>
      <c r="G7" s="18"/>
      <c r="H7" s="17"/>
      <c r="I7" s="15">
        <v>2013</v>
      </c>
      <c r="J7" s="15"/>
      <c r="K7" s="16"/>
      <c r="L7" s="16"/>
      <c r="M7" s="16"/>
      <c r="O7" s="8" t="s">
        <v>26</v>
      </c>
      <c r="P7" s="19">
        <v>923879</v>
      </c>
      <c r="Q7" s="19">
        <v>33736</v>
      </c>
      <c r="R7" s="19">
        <v>41466</v>
      </c>
      <c r="S7" s="19">
        <v>48215</v>
      </c>
      <c r="T7" s="19">
        <v>50312</v>
      </c>
      <c r="U7" s="19">
        <v>63481</v>
      </c>
      <c r="V7" s="19">
        <v>95809</v>
      </c>
      <c r="W7" s="19">
        <v>119073</v>
      </c>
      <c r="X7" s="19">
        <v>106254</v>
      </c>
      <c r="Y7" s="19">
        <v>79246</v>
      </c>
      <c r="Z7" s="19">
        <v>59025</v>
      </c>
      <c r="AA7" s="19">
        <v>46507</v>
      </c>
      <c r="AB7" s="19">
        <v>42095</v>
      </c>
      <c r="AC7" s="19">
        <v>38379</v>
      </c>
      <c r="AD7" s="19">
        <v>33577</v>
      </c>
      <c r="AE7" s="19">
        <v>27515</v>
      </c>
      <c r="AF7" s="19">
        <v>39191</v>
      </c>
    </row>
    <row r="8" spans="2:29" ht="12.75">
      <c r="B8" s="20" t="s">
        <v>25</v>
      </c>
      <c r="C8" s="21"/>
      <c r="D8" s="22"/>
      <c r="E8" s="11"/>
      <c r="F8" s="20" t="s">
        <v>25</v>
      </c>
      <c r="G8" s="23"/>
      <c r="H8" s="11"/>
      <c r="I8" s="20" t="s">
        <v>25</v>
      </c>
      <c r="J8" s="21"/>
      <c r="K8" s="22"/>
      <c r="L8" s="24" t="s">
        <v>27</v>
      </c>
      <c r="M8" s="25"/>
      <c r="N8" s="24" t="s">
        <v>28</v>
      </c>
      <c r="O8" s="25"/>
      <c r="P8" s="11"/>
      <c r="AC8" t="s">
        <v>29</v>
      </c>
    </row>
    <row r="9" spans="2:16" ht="12.75">
      <c r="B9" s="20" t="s">
        <v>10</v>
      </c>
      <c r="C9" s="20" t="s">
        <v>30</v>
      </c>
      <c r="D9" s="26"/>
      <c r="E9" s="11"/>
      <c r="F9" s="27" t="s">
        <v>10</v>
      </c>
      <c r="G9" s="28" t="s">
        <v>30</v>
      </c>
      <c r="H9" s="11"/>
      <c r="I9" s="27" t="s">
        <v>10</v>
      </c>
      <c r="J9" s="27" t="s">
        <v>30</v>
      </c>
      <c r="K9" s="26"/>
      <c r="L9" s="29" t="s">
        <v>31</v>
      </c>
      <c r="M9" s="26" t="s">
        <v>32</v>
      </c>
      <c r="N9" s="29" t="s">
        <v>31</v>
      </c>
      <c r="O9" s="26" t="s">
        <v>33</v>
      </c>
      <c r="P9" s="11"/>
    </row>
    <row r="10" spans="1:16" ht="12.75">
      <c r="A10" s="30" t="s">
        <v>34</v>
      </c>
      <c r="B10" s="31" t="s">
        <v>35</v>
      </c>
      <c r="C10" s="31" t="s">
        <v>35</v>
      </c>
      <c r="D10" s="32" t="s">
        <v>36</v>
      </c>
      <c r="E10" s="33" t="s">
        <v>34</v>
      </c>
      <c r="F10" s="34" t="s">
        <v>35</v>
      </c>
      <c r="G10" s="35" t="s">
        <v>35</v>
      </c>
      <c r="H10" s="33" t="s">
        <v>34</v>
      </c>
      <c r="I10" s="34" t="s">
        <v>35</v>
      </c>
      <c r="J10" s="34" t="s">
        <v>35</v>
      </c>
      <c r="K10" s="32" t="s">
        <v>37</v>
      </c>
      <c r="L10" s="36" t="s">
        <v>38</v>
      </c>
      <c r="M10" s="32" t="s">
        <v>38</v>
      </c>
      <c r="N10" s="37" t="s">
        <v>39</v>
      </c>
      <c r="O10" s="38" t="s">
        <v>39</v>
      </c>
      <c r="P10" s="11"/>
    </row>
    <row r="11" spans="1:16" ht="12.75">
      <c r="A11" s="39" t="s">
        <v>40</v>
      </c>
      <c r="B11" s="31">
        <v>46157822</v>
      </c>
      <c r="C11" s="31">
        <v>7632925</v>
      </c>
      <c r="D11" s="32">
        <f aca="true" t="shared" si="0" ref="D11:D25">C11*100/B11</f>
        <v>16.536579650573636</v>
      </c>
      <c r="E11" s="40" t="s">
        <v>40</v>
      </c>
      <c r="F11" s="34">
        <v>47190493</v>
      </c>
      <c r="G11" s="35">
        <v>8093557</v>
      </c>
      <c r="H11" s="40" t="s">
        <v>40</v>
      </c>
      <c r="I11" s="41">
        <v>47129783</v>
      </c>
      <c r="J11" s="41">
        <v>8335861</v>
      </c>
      <c r="K11" s="32">
        <f aca="true" t="shared" si="1" ref="K11:K25">J11*100/I11</f>
        <v>17.687034544589352</v>
      </c>
      <c r="L11" s="36">
        <f aca="true" t="shared" si="2" ref="L11:L25">(I11-B11)*100/B11</f>
        <v>2.1057341050450775</v>
      </c>
      <c r="M11" s="32">
        <f aca="true" t="shared" si="3" ref="M11:M25">(J11-C11)*100/C11</f>
        <v>9.209261194103178</v>
      </c>
      <c r="N11" s="42">
        <f aca="true" t="shared" si="4" ref="N11:N25">(I11-F11)*100/F11</f>
        <v>-0.12864879373055077</v>
      </c>
      <c r="O11" s="3">
        <f aca="true" t="shared" si="5" ref="O11:O25">(J11-G11)*100/G11</f>
        <v>2.9937887630864894</v>
      </c>
      <c r="P11" s="11"/>
    </row>
    <row r="12" spans="1:16" ht="12.75">
      <c r="A12" s="39" t="s">
        <v>41</v>
      </c>
      <c r="B12" s="31">
        <v>667635</v>
      </c>
      <c r="C12" s="31">
        <v>83642</v>
      </c>
      <c r="D12" s="32">
        <f t="shared" si="0"/>
        <v>12.528102930493459</v>
      </c>
      <c r="E12" s="40" t="s">
        <v>41</v>
      </c>
      <c r="F12" s="34">
        <v>702819</v>
      </c>
      <c r="G12" s="35">
        <v>90912</v>
      </c>
      <c r="H12" s="40" t="s">
        <v>41</v>
      </c>
      <c r="I12" s="34">
        <v>699329</v>
      </c>
      <c r="J12" s="34">
        <v>94234</v>
      </c>
      <c r="K12" s="32">
        <f t="shared" si="1"/>
        <v>13.47491667012236</v>
      </c>
      <c r="L12" s="36">
        <f t="shared" si="2"/>
        <v>4.747204685194754</v>
      </c>
      <c r="M12" s="32">
        <f t="shared" si="3"/>
        <v>12.663494416680615</v>
      </c>
      <c r="N12" s="42">
        <f t="shared" si="4"/>
        <v>-0.4965716635435297</v>
      </c>
      <c r="O12" s="3">
        <f t="shared" si="5"/>
        <v>3.654083069341781</v>
      </c>
      <c r="P12" s="11"/>
    </row>
    <row r="13" spans="1:16" ht="12.75">
      <c r="A13" s="39" t="s">
        <v>42</v>
      </c>
      <c r="B13" s="31">
        <v>1220467</v>
      </c>
      <c r="C13" s="31">
        <v>157857</v>
      </c>
      <c r="D13" s="32">
        <f t="shared" si="0"/>
        <v>12.934147338682651</v>
      </c>
      <c r="E13" s="40" t="s">
        <v>42</v>
      </c>
      <c r="F13" s="34">
        <v>1243519</v>
      </c>
      <c r="G13" s="35">
        <v>171515</v>
      </c>
      <c r="H13" s="40" t="s">
        <v>42</v>
      </c>
      <c r="I13" s="34">
        <v>1238492</v>
      </c>
      <c r="J13" s="34">
        <v>178521</v>
      </c>
      <c r="K13" s="32">
        <f t="shared" si="1"/>
        <v>14.414384590292064</v>
      </c>
      <c r="L13" s="36">
        <f t="shared" si="2"/>
        <v>1.4768936808615063</v>
      </c>
      <c r="M13" s="32">
        <f t="shared" si="3"/>
        <v>13.090328588532659</v>
      </c>
      <c r="N13" s="42">
        <f t="shared" si="4"/>
        <v>-0.40425598643848626</v>
      </c>
      <c r="O13" s="3">
        <f t="shared" si="5"/>
        <v>4.084773926478734</v>
      </c>
      <c r="P13" s="11"/>
    </row>
    <row r="14" spans="1:16" ht="12.75">
      <c r="A14" s="39" t="s">
        <v>43</v>
      </c>
      <c r="B14" s="31">
        <v>901220</v>
      </c>
      <c r="C14" s="31">
        <v>143913</v>
      </c>
      <c r="D14" s="32">
        <f t="shared" si="0"/>
        <v>15.968686891103172</v>
      </c>
      <c r="E14" s="40" t="s">
        <v>43</v>
      </c>
      <c r="F14" s="34">
        <v>924550</v>
      </c>
      <c r="G14" s="35">
        <v>150839</v>
      </c>
      <c r="H14" s="40" t="s">
        <v>43</v>
      </c>
      <c r="I14" s="34">
        <v>919319</v>
      </c>
      <c r="J14" s="34">
        <v>152413</v>
      </c>
      <c r="K14" s="32">
        <f t="shared" si="1"/>
        <v>16.57890242668758</v>
      </c>
      <c r="L14" s="36">
        <f t="shared" si="2"/>
        <v>2.0082776680499768</v>
      </c>
      <c r="M14" s="32">
        <f t="shared" si="3"/>
        <v>5.906346195270753</v>
      </c>
      <c r="N14" s="42">
        <f t="shared" si="4"/>
        <v>-0.5657887621004813</v>
      </c>
      <c r="O14" s="3">
        <f t="shared" si="5"/>
        <v>1.0434967084109548</v>
      </c>
      <c r="P14" s="11"/>
    </row>
    <row r="15" spans="1:16" ht="12.75">
      <c r="A15" s="39" t="s">
        <v>44</v>
      </c>
      <c r="B15" s="31">
        <v>1563261</v>
      </c>
      <c r="C15" s="31">
        <v>223920</v>
      </c>
      <c r="D15" s="32">
        <f t="shared" si="0"/>
        <v>14.323903685948796</v>
      </c>
      <c r="E15" s="40" t="s">
        <v>44</v>
      </c>
      <c r="F15" s="34">
        <v>1625827</v>
      </c>
      <c r="G15" s="35">
        <v>249836</v>
      </c>
      <c r="H15" s="40" t="s">
        <v>44</v>
      </c>
      <c r="I15" s="34">
        <v>1652999</v>
      </c>
      <c r="J15" s="41">
        <v>265911</v>
      </c>
      <c r="K15" s="32">
        <f t="shared" si="1"/>
        <v>16.086579604706355</v>
      </c>
      <c r="L15" s="36">
        <f t="shared" si="2"/>
        <v>5.740436177963884</v>
      </c>
      <c r="M15" s="32">
        <f t="shared" si="3"/>
        <v>18.752679528403</v>
      </c>
      <c r="N15" s="42">
        <f t="shared" si="4"/>
        <v>1.6712725277658693</v>
      </c>
      <c r="O15" s="3">
        <f t="shared" si="5"/>
        <v>6.434220848876863</v>
      </c>
      <c r="P15" s="11"/>
    </row>
    <row r="16" spans="1:16" ht="12.75">
      <c r="A16" s="39" t="s">
        <v>45</v>
      </c>
      <c r="B16" s="31">
        <v>1072844</v>
      </c>
      <c r="C16" s="31">
        <v>145680</v>
      </c>
      <c r="D16" s="32">
        <f t="shared" si="0"/>
        <v>13.578861418808327</v>
      </c>
      <c r="E16" s="40" t="s">
        <v>46</v>
      </c>
      <c r="F16" s="34">
        <v>1113114</v>
      </c>
      <c r="G16" s="35">
        <v>158671</v>
      </c>
      <c r="H16" s="40" t="s">
        <v>46</v>
      </c>
      <c r="I16" s="34">
        <v>1111674</v>
      </c>
      <c r="J16" s="34">
        <v>163046</v>
      </c>
      <c r="K16" s="32">
        <f t="shared" si="1"/>
        <v>14.666709844792628</v>
      </c>
      <c r="L16" s="36">
        <f t="shared" si="2"/>
        <v>3.619351928146124</v>
      </c>
      <c r="M16" s="32">
        <f t="shared" si="3"/>
        <v>11.92064799560681</v>
      </c>
      <c r="N16" s="42">
        <f t="shared" si="4"/>
        <v>-0.12936680340019083</v>
      </c>
      <c r="O16" s="3">
        <f t="shared" si="5"/>
        <v>2.75727763737545</v>
      </c>
      <c r="P16" s="11"/>
    </row>
    <row r="17" spans="1:16" ht="12.75">
      <c r="A17" s="39" t="s">
        <v>47</v>
      </c>
      <c r="B17" s="31">
        <v>1070032</v>
      </c>
      <c r="C17" s="31">
        <v>121952</v>
      </c>
      <c r="D17" s="32">
        <f t="shared" si="0"/>
        <v>11.397042331444293</v>
      </c>
      <c r="E17" s="40" t="s">
        <v>48</v>
      </c>
      <c r="F17" s="34">
        <v>1096980</v>
      </c>
      <c r="G17" s="35">
        <v>136852</v>
      </c>
      <c r="H17" s="40" t="s">
        <v>48</v>
      </c>
      <c r="I17" s="34">
        <v>1103850</v>
      </c>
      <c r="J17" s="34">
        <v>144972</v>
      </c>
      <c r="K17" s="32">
        <f t="shared" si="1"/>
        <v>13.13330615572768</v>
      </c>
      <c r="L17" s="36">
        <f t="shared" si="2"/>
        <v>3.1604662290473557</v>
      </c>
      <c r="M17" s="32">
        <f t="shared" si="3"/>
        <v>18.876279191813172</v>
      </c>
      <c r="N17" s="42">
        <f t="shared" si="4"/>
        <v>0.6262648361866214</v>
      </c>
      <c r="O17" s="3">
        <f t="shared" si="5"/>
        <v>5.933417122146553</v>
      </c>
      <c r="P17" s="11"/>
    </row>
    <row r="18" spans="1:16" ht="12.75">
      <c r="A18" s="39" t="s">
        <v>49</v>
      </c>
      <c r="B18" s="31">
        <v>1005936</v>
      </c>
      <c r="C18" s="31">
        <v>141073</v>
      </c>
      <c r="D18" s="32">
        <f t="shared" si="0"/>
        <v>14.024053220085571</v>
      </c>
      <c r="E18" s="40" t="s">
        <v>49</v>
      </c>
      <c r="F18" s="34">
        <v>1029789</v>
      </c>
      <c r="G18" s="35">
        <v>156611</v>
      </c>
      <c r="H18" s="40" t="s">
        <v>49</v>
      </c>
      <c r="I18" s="34">
        <v>1014829</v>
      </c>
      <c r="J18" s="34">
        <v>161255</v>
      </c>
      <c r="K18" s="32">
        <f t="shared" si="1"/>
        <v>15.889869130661422</v>
      </c>
      <c r="L18" s="36">
        <f t="shared" si="2"/>
        <v>0.884052265750505</v>
      </c>
      <c r="M18" s="32">
        <f t="shared" si="3"/>
        <v>14.306068489363662</v>
      </c>
      <c r="N18" s="42">
        <f t="shared" si="4"/>
        <v>-1.4527247814843622</v>
      </c>
      <c r="O18" s="3">
        <f t="shared" si="5"/>
        <v>2.9653089502014547</v>
      </c>
      <c r="P18" s="11"/>
    </row>
    <row r="19" spans="1:16" ht="12.75">
      <c r="A19" s="39" t="s">
        <v>50</v>
      </c>
      <c r="B19" s="31">
        <v>5416447</v>
      </c>
      <c r="C19" s="31">
        <v>882561</v>
      </c>
      <c r="D19" s="32">
        <f t="shared" si="0"/>
        <v>16.294094634360864</v>
      </c>
      <c r="E19" s="40" t="s">
        <v>50</v>
      </c>
      <c r="F19" s="34">
        <v>5529099</v>
      </c>
      <c r="G19" s="35">
        <v>935635</v>
      </c>
      <c r="H19" s="40" t="s">
        <v>50</v>
      </c>
      <c r="I19" s="34">
        <v>5540925</v>
      </c>
      <c r="J19" s="34">
        <v>968823</v>
      </c>
      <c r="K19" s="32">
        <f t="shared" si="1"/>
        <v>17.48486037981023</v>
      </c>
      <c r="L19" s="36">
        <f t="shared" si="2"/>
        <v>2.2981485833794735</v>
      </c>
      <c r="M19" s="32">
        <f t="shared" si="3"/>
        <v>9.774055277765504</v>
      </c>
      <c r="N19" s="42">
        <f t="shared" si="4"/>
        <v>0.21388656632843797</v>
      </c>
      <c r="O19" s="3">
        <f t="shared" si="5"/>
        <v>3.5471097169302133</v>
      </c>
      <c r="P19" s="11"/>
    </row>
    <row r="20" spans="1:16" ht="12.75">
      <c r="A20" s="39" t="s">
        <v>51</v>
      </c>
      <c r="B20" s="31">
        <v>731864</v>
      </c>
      <c r="C20" s="31">
        <v>113793</v>
      </c>
      <c r="D20" s="32">
        <f t="shared" si="0"/>
        <v>15.548380573439873</v>
      </c>
      <c r="E20" s="40" t="s">
        <v>51</v>
      </c>
      <c r="F20" s="34">
        <v>756810</v>
      </c>
      <c r="G20" s="35">
        <v>119902</v>
      </c>
      <c r="H20" s="40" t="s">
        <v>51</v>
      </c>
      <c r="I20" s="34">
        <v>761632</v>
      </c>
      <c r="J20" s="34">
        <v>124188</v>
      </c>
      <c r="K20" s="32">
        <f t="shared" si="1"/>
        <v>16.30551237342969</v>
      </c>
      <c r="L20" s="36">
        <f t="shared" si="2"/>
        <v>4.06742236262475</v>
      </c>
      <c r="M20" s="32">
        <f t="shared" si="3"/>
        <v>9.135008304553004</v>
      </c>
      <c r="N20" s="42">
        <f t="shared" si="4"/>
        <v>0.6371480292279436</v>
      </c>
      <c r="O20" s="3">
        <f t="shared" si="5"/>
        <v>3.574585911827993</v>
      </c>
      <c r="P20" s="11"/>
    </row>
    <row r="21" spans="1:16" ht="12.75">
      <c r="A21" s="39" t="s">
        <v>52</v>
      </c>
      <c r="B21" s="31">
        <v>788895</v>
      </c>
      <c r="C21" s="31">
        <v>122263</v>
      </c>
      <c r="D21" s="32">
        <f t="shared" si="0"/>
        <v>15.498006705581858</v>
      </c>
      <c r="E21" s="40" t="s">
        <v>52</v>
      </c>
      <c r="F21" s="34">
        <v>811401</v>
      </c>
      <c r="G21" s="35">
        <v>130963</v>
      </c>
      <c r="H21" s="40" t="s">
        <v>52</v>
      </c>
      <c r="I21" s="34">
        <v>810178</v>
      </c>
      <c r="J21" s="34">
        <v>136076</v>
      </c>
      <c r="K21" s="32">
        <f t="shared" si="1"/>
        <v>16.79581524060145</v>
      </c>
      <c r="L21" s="36">
        <f t="shared" si="2"/>
        <v>2.6978241717845846</v>
      </c>
      <c r="M21" s="32">
        <f t="shared" si="3"/>
        <v>11.297776105608401</v>
      </c>
      <c r="N21" s="42">
        <f t="shared" si="4"/>
        <v>-0.15072695251792886</v>
      </c>
      <c r="O21" s="3">
        <f t="shared" si="5"/>
        <v>3.90415613570245</v>
      </c>
      <c r="P21" s="11"/>
    </row>
    <row r="22" spans="1:16" ht="12.75">
      <c r="A22" s="39" t="s">
        <v>53</v>
      </c>
      <c r="B22" s="31">
        <v>1891477</v>
      </c>
      <c r="C22" s="31">
        <v>317615</v>
      </c>
      <c r="D22" s="32">
        <f t="shared" si="0"/>
        <v>16.791903893095185</v>
      </c>
      <c r="E22" s="40" t="s">
        <v>53</v>
      </c>
      <c r="F22" s="34">
        <v>1934127</v>
      </c>
      <c r="G22" s="35">
        <v>353722</v>
      </c>
      <c r="H22" s="40" t="s">
        <v>53</v>
      </c>
      <c r="I22" s="34">
        <v>1945642</v>
      </c>
      <c r="J22" s="41">
        <v>375040</v>
      </c>
      <c r="K22" s="32">
        <f t="shared" si="1"/>
        <v>19.275899677330155</v>
      </c>
      <c r="L22" s="36">
        <f t="shared" si="2"/>
        <v>2.8636351380429157</v>
      </c>
      <c r="M22" s="32">
        <f t="shared" si="3"/>
        <v>18.080065488090927</v>
      </c>
      <c r="N22" s="42">
        <f t="shared" si="4"/>
        <v>0.5953590431238487</v>
      </c>
      <c r="O22" s="3">
        <f t="shared" si="5"/>
        <v>6.026766782953845</v>
      </c>
      <c r="P22" s="11"/>
    </row>
    <row r="23" spans="1:16" ht="12.75">
      <c r="A23" s="39" t="s">
        <v>54</v>
      </c>
      <c r="B23" s="31">
        <v>594915</v>
      </c>
      <c r="C23" s="31">
        <v>93975</v>
      </c>
      <c r="D23" s="32">
        <f t="shared" si="0"/>
        <v>15.796374271954818</v>
      </c>
      <c r="E23" s="40" t="s">
        <v>54</v>
      </c>
      <c r="F23" s="34">
        <v>604344</v>
      </c>
      <c r="G23" s="35">
        <v>99105</v>
      </c>
      <c r="H23" s="40" t="s">
        <v>54</v>
      </c>
      <c r="I23" s="34">
        <v>601699</v>
      </c>
      <c r="J23" s="34">
        <v>102221</v>
      </c>
      <c r="K23" s="32">
        <f t="shared" si="1"/>
        <v>16.988726921600335</v>
      </c>
      <c r="L23" s="36">
        <f t="shared" si="2"/>
        <v>1.1403309716514123</v>
      </c>
      <c r="M23" s="32">
        <f t="shared" si="3"/>
        <v>8.774674115456238</v>
      </c>
      <c r="N23" s="42">
        <f t="shared" si="4"/>
        <v>-0.4376646413301034</v>
      </c>
      <c r="O23" s="3">
        <f t="shared" si="5"/>
        <v>3.1441400534786337</v>
      </c>
      <c r="P23" s="11"/>
    </row>
    <row r="24" spans="1:16" ht="12.75">
      <c r="A24" s="39" t="s">
        <v>55</v>
      </c>
      <c r="B24" s="31">
        <v>2543209</v>
      </c>
      <c r="C24" s="31">
        <v>401770</v>
      </c>
      <c r="D24" s="32">
        <f t="shared" si="0"/>
        <v>15.797757872042762</v>
      </c>
      <c r="E24" s="40" t="s">
        <v>55</v>
      </c>
      <c r="F24" s="34">
        <v>2578719</v>
      </c>
      <c r="G24" s="35">
        <v>424264</v>
      </c>
      <c r="H24" s="40" t="s">
        <v>55</v>
      </c>
      <c r="I24" s="34">
        <v>2566474</v>
      </c>
      <c r="J24" s="34">
        <v>437911</v>
      </c>
      <c r="K24" s="32">
        <f t="shared" si="1"/>
        <v>17.062748346564195</v>
      </c>
      <c r="L24" s="36">
        <f t="shared" si="2"/>
        <v>0.9147891502428624</v>
      </c>
      <c r="M24" s="32">
        <f t="shared" si="3"/>
        <v>8.995445155188293</v>
      </c>
      <c r="N24" s="42">
        <f t="shared" si="4"/>
        <v>-0.47484817073903746</v>
      </c>
      <c r="O24" s="3">
        <f t="shared" si="5"/>
        <v>3.216629268568627</v>
      </c>
      <c r="P24" s="11"/>
    </row>
    <row r="25" spans="1:16" ht="12.75">
      <c r="A25" s="39" t="s">
        <v>56</v>
      </c>
      <c r="B25" s="31">
        <v>1426109</v>
      </c>
      <c r="C25" s="31">
        <v>194028</v>
      </c>
      <c r="D25" s="32">
        <f t="shared" si="0"/>
        <v>13.605411648057757</v>
      </c>
      <c r="E25" s="40" t="s">
        <v>57</v>
      </c>
      <c r="F25" s="34">
        <v>1470069</v>
      </c>
      <c r="G25" s="35">
        <v>206565</v>
      </c>
      <c r="H25" s="40" t="s">
        <v>57</v>
      </c>
      <c r="I25" s="34">
        <v>1472049</v>
      </c>
      <c r="J25" s="34">
        <v>213911</v>
      </c>
      <c r="K25" s="32">
        <f t="shared" si="1"/>
        <v>14.531513556953607</v>
      </c>
      <c r="L25" s="36">
        <f t="shared" si="2"/>
        <v>3.2213526455551436</v>
      </c>
      <c r="M25" s="32">
        <f t="shared" si="3"/>
        <v>10.247490052982045</v>
      </c>
      <c r="N25" s="42">
        <f t="shared" si="4"/>
        <v>0.1346875554820896</v>
      </c>
      <c r="O25" s="3">
        <f t="shared" si="5"/>
        <v>3.5562655822622418</v>
      </c>
      <c r="P25" s="11"/>
    </row>
    <row r="26" spans="1:16" ht="12.75">
      <c r="A26" s="39"/>
      <c r="B26" s="34"/>
      <c r="C26" s="34"/>
      <c r="D26" s="32"/>
      <c r="E26" s="40"/>
      <c r="F26" s="34"/>
      <c r="G26" s="35"/>
      <c r="H26" s="40"/>
      <c r="I26" s="34"/>
      <c r="J26" s="34"/>
      <c r="K26" s="32"/>
      <c r="L26" s="36"/>
      <c r="M26" s="32"/>
      <c r="N26" s="42"/>
      <c r="O26" s="3"/>
      <c r="P26" s="11"/>
    </row>
    <row r="27" spans="1:16" s="14" customFormat="1" ht="12.75">
      <c r="A27" s="30" t="s">
        <v>58</v>
      </c>
      <c r="B27" s="43" t="s">
        <v>35</v>
      </c>
      <c r="C27" s="43" t="s">
        <v>35</v>
      </c>
      <c r="D27" s="44" t="e">
        <f aca="true" t="shared" si="6" ref="D27:D42">C27*100/B27</f>
        <v>#VALUE!</v>
      </c>
      <c r="E27" s="45" t="s">
        <v>58</v>
      </c>
      <c r="F27" s="41" t="s">
        <v>35</v>
      </c>
      <c r="G27" s="46" t="s">
        <v>35</v>
      </c>
      <c r="H27" s="45" t="s">
        <v>58</v>
      </c>
      <c r="I27" s="41" t="s">
        <v>35</v>
      </c>
      <c r="J27" s="41" t="s">
        <v>35</v>
      </c>
      <c r="K27" s="44"/>
      <c r="L27" s="47"/>
      <c r="M27" s="44"/>
      <c r="N27" s="17"/>
      <c r="P27" s="17"/>
    </row>
    <row r="28" spans="1:16" ht="12.75">
      <c r="A28" s="39" t="s">
        <v>40</v>
      </c>
      <c r="B28" s="31">
        <v>40889060</v>
      </c>
      <c r="C28" s="31">
        <v>7377146</v>
      </c>
      <c r="D28" s="32">
        <f t="shared" si="6"/>
        <v>18.041857650921788</v>
      </c>
      <c r="E28" s="40" t="s">
        <v>40</v>
      </c>
      <c r="F28" s="34">
        <v>41439006</v>
      </c>
      <c r="G28" s="35">
        <v>7765046</v>
      </c>
      <c r="H28" s="40" t="s">
        <v>40</v>
      </c>
      <c r="I28" s="34">
        <v>41583545</v>
      </c>
      <c r="J28" s="34">
        <v>7974210</v>
      </c>
      <c r="K28" s="44">
        <f aca="true" t="shared" si="7" ref="K28:K42">J28*100/I28</f>
        <v>19.176359302700142</v>
      </c>
      <c r="L28" s="47">
        <f aca="true" t="shared" si="8" ref="L28:L42">(I28-B28)*100/B28</f>
        <v>1.6984616423072578</v>
      </c>
      <c r="M28" s="44">
        <f aca="true" t="shared" si="9" ref="M28:M42">(J28-C28)*100/C28</f>
        <v>8.093428000476065</v>
      </c>
      <c r="N28" s="42">
        <f aca="true" t="shared" si="10" ref="N28:N42">(I28-F28)*100/F28</f>
        <v>0.3487993896378692</v>
      </c>
      <c r="O28" s="3">
        <f aca="true" t="shared" si="11" ref="O28:O42">(J28-G28)*100/G28</f>
        <v>2.6936607973732545</v>
      </c>
      <c r="P28" s="11"/>
    </row>
    <row r="29" spans="1:16" ht="12.75">
      <c r="A29" s="39" t="s">
        <v>41</v>
      </c>
      <c r="B29" s="31">
        <v>536305</v>
      </c>
      <c r="C29" s="31">
        <v>77064</v>
      </c>
      <c r="D29" s="32">
        <f t="shared" si="6"/>
        <v>14.369435302672919</v>
      </c>
      <c r="E29" s="40" t="s">
        <v>41</v>
      </c>
      <c r="F29" s="34">
        <v>547504</v>
      </c>
      <c r="G29" s="35">
        <v>80881</v>
      </c>
      <c r="H29" s="40" t="s">
        <v>41</v>
      </c>
      <c r="I29" s="34">
        <v>552673</v>
      </c>
      <c r="J29" s="34">
        <v>83092</v>
      </c>
      <c r="K29" s="32">
        <f t="shared" si="7"/>
        <v>15.034568361399959</v>
      </c>
      <c r="L29" s="36">
        <f t="shared" si="8"/>
        <v>3.051994667213619</v>
      </c>
      <c r="M29" s="32">
        <f t="shared" si="9"/>
        <v>7.822069967818956</v>
      </c>
      <c r="N29" s="42">
        <f t="shared" si="10"/>
        <v>0.9441026914871855</v>
      </c>
      <c r="O29" s="3">
        <f t="shared" si="11"/>
        <v>2.7336457264376057</v>
      </c>
      <c r="P29" s="11"/>
    </row>
    <row r="30" spans="1:16" ht="12.75">
      <c r="A30" s="39" t="s">
        <v>42</v>
      </c>
      <c r="B30" s="31">
        <v>1177663</v>
      </c>
      <c r="C30" s="31">
        <v>155341</v>
      </c>
      <c r="D30" s="32">
        <f t="shared" si="6"/>
        <v>13.190615651506416</v>
      </c>
      <c r="E30" s="40" t="s">
        <v>42</v>
      </c>
      <c r="F30" s="34">
        <v>1193145</v>
      </c>
      <c r="G30" s="35">
        <v>168132</v>
      </c>
      <c r="H30" s="40" t="s">
        <v>42</v>
      </c>
      <c r="I30" s="34">
        <v>1191872</v>
      </c>
      <c r="J30" s="34">
        <v>175096</v>
      </c>
      <c r="K30" s="32">
        <f t="shared" si="7"/>
        <v>14.69083928475541</v>
      </c>
      <c r="L30" s="36">
        <f t="shared" si="8"/>
        <v>1.2065421092451745</v>
      </c>
      <c r="M30" s="32">
        <f t="shared" si="9"/>
        <v>12.717183486651946</v>
      </c>
      <c r="N30" s="42">
        <f t="shared" si="10"/>
        <v>-0.10669281604499034</v>
      </c>
      <c r="O30" s="3">
        <f t="shared" si="11"/>
        <v>4.1419836794899245</v>
      </c>
      <c r="P30" s="11"/>
    </row>
    <row r="31" spans="1:16" ht="12.75">
      <c r="A31" s="39" t="s">
        <v>43</v>
      </c>
      <c r="B31" s="31">
        <v>842445</v>
      </c>
      <c r="C31" s="31">
        <v>140723</v>
      </c>
      <c r="D31" s="32">
        <f t="shared" si="6"/>
        <v>16.704117182724094</v>
      </c>
      <c r="E31" s="40" t="s">
        <v>43</v>
      </c>
      <c r="F31" s="34">
        <v>857267</v>
      </c>
      <c r="G31" s="35">
        <v>146519</v>
      </c>
      <c r="H31" s="40" t="s">
        <v>43</v>
      </c>
      <c r="I31" s="34">
        <v>855078</v>
      </c>
      <c r="J31" s="34">
        <v>148531</v>
      </c>
      <c r="K31" s="32">
        <f t="shared" si="7"/>
        <v>17.37046210988939</v>
      </c>
      <c r="L31" s="36">
        <f t="shared" si="8"/>
        <v>1.4995637697416448</v>
      </c>
      <c r="M31" s="32">
        <f t="shared" si="9"/>
        <v>5.548488875308229</v>
      </c>
      <c r="N31" s="42">
        <f t="shared" si="10"/>
        <v>-0.2553463506702113</v>
      </c>
      <c r="O31" s="3">
        <f t="shared" si="11"/>
        <v>1.373200745295832</v>
      </c>
      <c r="P31" s="11"/>
    </row>
    <row r="32" spans="1:16" ht="12.75">
      <c r="A32" s="39" t="s">
        <v>44</v>
      </c>
      <c r="B32" s="31">
        <v>1312829</v>
      </c>
      <c r="C32" s="31">
        <v>188839</v>
      </c>
      <c r="D32" s="32">
        <f t="shared" si="6"/>
        <v>14.384127711986862</v>
      </c>
      <c r="E32" s="40" t="s">
        <v>44</v>
      </c>
      <c r="F32" s="34">
        <v>1342329</v>
      </c>
      <c r="G32" s="35">
        <v>203303</v>
      </c>
      <c r="H32" s="40" t="s">
        <v>44</v>
      </c>
      <c r="I32" s="34">
        <v>1356662</v>
      </c>
      <c r="J32" s="34">
        <v>211688</v>
      </c>
      <c r="K32" s="32">
        <f t="shared" si="7"/>
        <v>15.603591756826681</v>
      </c>
      <c r="L32" s="36">
        <f t="shared" si="8"/>
        <v>3.3388202119240207</v>
      </c>
      <c r="M32" s="32">
        <f t="shared" si="9"/>
        <v>12.099725162704738</v>
      </c>
      <c r="N32" s="42">
        <f t="shared" si="10"/>
        <v>1.0677710158984868</v>
      </c>
      <c r="O32" s="3">
        <f t="shared" si="11"/>
        <v>4.12438576902456</v>
      </c>
      <c r="P32" s="11"/>
    </row>
    <row r="33" spans="1:16" ht="12.75">
      <c r="A33" s="39" t="s">
        <v>45</v>
      </c>
      <c r="B33" s="31">
        <v>849808</v>
      </c>
      <c r="C33" s="31">
        <v>129047</v>
      </c>
      <c r="D33" s="32">
        <f t="shared" si="6"/>
        <v>15.185430120686084</v>
      </c>
      <c r="E33" s="40" t="s">
        <v>46</v>
      </c>
      <c r="F33" s="34">
        <v>870302</v>
      </c>
      <c r="G33" s="35">
        <v>137646</v>
      </c>
      <c r="H33" s="40" t="s">
        <v>46</v>
      </c>
      <c r="I33" s="34">
        <v>887268</v>
      </c>
      <c r="J33" s="34">
        <v>143462</v>
      </c>
      <c r="K33" s="32">
        <f t="shared" si="7"/>
        <v>16.16895909691322</v>
      </c>
      <c r="L33" s="36">
        <f t="shared" si="8"/>
        <v>4.40805452525747</v>
      </c>
      <c r="M33" s="32">
        <f t="shared" si="9"/>
        <v>11.170348787651012</v>
      </c>
      <c r="N33" s="42">
        <f t="shared" si="10"/>
        <v>1.949438240978419</v>
      </c>
      <c r="O33" s="3">
        <f t="shared" si="11"/>
        <v>4.2253316478502825</v>
      </c>
      <c r="P33" s="11"/>
    </row>
    <row r="34" spans="1:16" ht="12.75">
      <c r="A34" s="39" t="s">
        <v>47</v>
      </c>
      <c r="B34" s="31">
        <v>927275</v>
      </c>
      <c r="C34" s="31">
        <v>112185</v>
      </c>
      <c r="D34" s="32">
        <f t="shared" si="6"/>
        <v>12.098352700115932</v>
      </c>
      <c r="E34" s="40" t="s">
        <v>48</v>
      </c>
      <c r="F34" s="34">
        <v>940585</v>
      </c>
      <c r="G34" s="35">
        <v>122579</v>
      </c>
      <c r="H34" s="40" t="s">
        <v>48</v>
      </c>
      <c r="I34" s="34">
        <v>949061</v>
      </c>
      <c r="J34" s="34">
        <v>128735</v>
      </c>
      <c r="K34" s="32">
        <f t="shared" si="7"/>
        <v>13.564460029439624</v>
      </c>
      <c r="L34" s="36">
        <f t="shared" si="8"/>
        <v>2.3494648297430643</v>
      </c>
      <c r="M34" s="32">
        <f t="shared" si="9"/>
        <v>14.752417881178411</v>
      </c>
      <c r="N34" s="42">
        <f t="shared" si="10"/>
        <v>0.901141310992627</v>
      </c>
      <c r="O34" s="3">
        <f t="shared" si="11"/>
        <v>5.022067401430914</v>
      </c>
      <c r="P34" s="11"/>
    </row>
    <row r="35" spans="1:16" ht="12.75">
      <c r="A35" s="39" t="s">
        <v>49</v>
      </c>
      <c r="B35" s="31">
        <v>864846</v>
      </c>
      <c r="C35" s="31">
        <v>122182</v>
      </c>
      <c r="D35" s="32">
        <f t="shared" si="6"/>
        <v>14.127601908316626</v>
      </c>
      <c r="E35" s="40" t="s">
        <v>49</v>
      </c>
      <c r="F35" s="34">
        <v>879175</v>
      </c>
      <c r="G35" s="35">
        <v>133022</v>
      </c>
      <c r="H35" s="40" t="s">
        <v>49</v>
      </c>
      <c r="I35" s="34">
        <v>868384</v>
      </c>
      <c r="J35" s="34">
        <v>136963</v>
      </c>
      <c r="K35" s="32">
        <f t="shared" si="7"/>
        <v>15.77216991561337</v>
      </c>
      <c r="L35" s="36">
        <f t="shared" si="8"/>
        <v>0.40909017327940467</v>
      </c>
      <c r="M35" s="32">
        <f t="shared" si="9"/>
        <v>12.097526640585356</v>
      </c>
      <c r="N35" s="42">
        <f t="shared" si="10"/>
        <v>-1.227400688145136</v>
      </c>
      <c r="O35" s="3">
        <f t="shared" si="11"/>
        <v>2.962667829381606</v>
      </c>
      <c r="P35" s="11"/>
    </row>
    <row r="36" spans="1:16" ht="12.75">
      <c r="A36" s="39" t="s">
        <v>50</v>
      </c>
      <c r="B36" s="31">
        <v>4671231</v>
      </c>
      <c r="C36" s="31">
        <v>868518</v>
      </c>
      <c r="D36" s="32">
        <f t="shared" si="6"/>
        <v>18.592914801259024</v>
      </c>
      <c r="E36" s="40" t="s">
        <v>50</v>
      </c>
      <c r="F36" s="34">
        <v>4735379</v>
      </c>
      <c r="G36" s="35">
        <v>919673</v>
      </c>
      <c r="H36" s="40" t="s">
        <v>50</v>
      </c>
      <c r="I36" s="34">
        <v>4768935</v>
      </c>
      <c r="J36" s="34">
        <v>950927</v>
      </c>
      <c r="K36" s="32">
        <f t="shared" si="7"/>
        <v>19.940028538866645</v>
      </c>
      <c r="L36" s="36">
        <f t="shared" si="8"/>
        <v>2.0916113975095643</v>
      </c>
      <c r="M36" s="32">
        <f t="shared" si="9"/>
        <v>9.488461954732085</v>
      </c>
      <c r="N36" s="42">
        <f t="shared" si="10"/>
        <v>0.7086233224415617</v>
      </c>
      <c r="O36" s="3">
        <f t="shared" si="11"/>
        <v>3.3983818161455215</v>
      </c>
      <c r="P36" s="11"/>
    </row>
    <row r="37" spans="1:16" ht="12.75">
      <c r="A37" s="39" t="s">
        <v>51</v>
      </c>
      <c r="B37" s="31">
        <v>582628</v>
      </c>
      <c r="C37" s="31">
        <v>106545</v>
      </c>
      <c r="D37" s="32">
        <f t="shared" si="6"/>
        <v>18.286968700440074</v>
      </c>
      <c r="E37" s="40" t="s">
        <v>51</v>
      </c>
      <c r="F37" s="34">
        <v>595144</v>
      </c>
      <c r="G37" s="35">
        <v>111403</v>
      </c>
      <c r="H37" s="40" t="s">
        <v>51</v>
      </c>
      <c r="I37" s="34">
        <v>600607</v>
      </c>
      <c r="J37" s="34">
        <v>114806</v>
      </c>
      <c r="K37" s="32">
        <f t="shared" si="7"/>
        <v>19.114995329724763</v>
      </c>
      <c r="L37" s="36">
        <f t="shared" si="8"/>
        <v>3.0858455137755136</v>
      </c>
      <c r="M37" s="32">
        <f t="shared" si="9"/>
        <v>7.753531371720869</v>
      </c>
      <c r="N37" s="42">
        <f t="shared" si="10"/>
        <v>0.9179291062331133</v>
      </c>
      <c r="O37" s="3">
        <f t="shared" si="11"/>
        <v>3.0546753678087666</v>
      </c>
      <c r="P37" s="11"/>
    </row>
    <row r="38" spans="1:16" ht="12.75">
      <c r="A38" s="39" t="s">
        <v>52</v>
      </c>
      <c r="B38" s="31">
        <v>648923</v>
      </c>
      <c r="C38" s="31">
        <v>117673</v>
      </c>
      <c r="D38" s="32">
        <f t="shared" si="6"/>
        <v>18.133584416024707</v>
      </c>
      <c r="E38" s="40" t="s">
        <v>52</v>
      </c>
      <c r="F38" s="34">
        <v>662697</v>
      </c>
      <c r="G38" s="35">
        <v>125183</v>
      </c>
      <c r="H38" s="40" t="s">
        <v>52</v>
      </c>
      <c r="I38" s="34">
        <v>665866</v>
      </c>
      <c r="J38" s="34">
        <v>129797</v>
      </c>
      <c r="K38" s="32">
        <f t="shared" si="7"/>
        <v>19.492961046216507</v>
      </c>
      <c r="L38" s="36">
        <f t="shared" si="8"/>
        <v>2.6109415138621994</v>
      </c>
      <c r="M38" s="32">
        <f t="shared" si="9"/>
        <v>10.303128160240666</v>
      </c>
      <c r="N38" s="42">
        <f t="shared" si="10"/>
        <v>0.47819742657655007</v>
      </c>
      <c r="O38" s="3">
        <f t="shared" si="11"/>
        <v>3.6858039829689333</v>
      </c>
      <c r="P38" s="11"/>
    </row>
    <row r="39" spans="1:16" ht="12.75">
      <c r="A39" s="39" t="s">
        <v>53</v>
      </c>
      <c r="B39" s="31">
        <v>1445109</v>
      </c>
      <c r="C39" s="31">
        <v>238165</v>
      </c>
      <c r="D39" s="32">
        <f t="shared" si="6"/>
        <v>16.4807637347771</v>
      </c>
      <c r="E39" s="40" t="s">
        <v>53</v>
      </c>
      <c r="F39" s="34">
        <v>1467443</v>
      </c>
      <c r="G39" s="35">
        <v>253129</v>
      </c>
      <c r="H39" s="40" t="s">
        <v>53</v>
      </c>
      <c r="I39" s="34">
        <v>1476225</v>
      </c>
      <c r="J39" s="34">
        <v>260732</v>
      </c>
      <c r="K39" s="32">
        <f t="shared" si="7"/>
        <v>17.662077257870582</v>
      </c>
      <c r="L39" s="36">
        <f t="shared" si="8"/>
        <v>2.1531939805232683</v>
      </c>
      <c r="M39" s="32">
        <f t="shared" si="9"/>
        <v>9.4753637184305</v>
      </c>
      <c r="N39" s="42">
        <f t="shared" si="10"/>
        <v>0.5984559536554401</v>
      </c>
      <c r="O39" s="3">
        <f t="shared" si="11"/>
        <v>3.003606856583007</v>
      </c>
      <c r="P39" s="11"/>
    </row>
    <row r="40" spans="1:16" ht="12.75">
      <c r="A40" s="39" t="s">
        <v>54</v>
      </c>
      <c r="B40" s="31">
        <v>488790</v>
      </c>
      <c r="C40" s="31">
        <v>91075</v>
      </c>
      <c r="D40" s="32">
        <f t="shared" si="6"/>
        <v>18.632746169111478</v>
      </c>
      <c r="E40" s="40" t="s">
        <v>54</v>
      </c>
      <c r="F40" s="34">
        <v>492942</v>
      </c>
      <c r="G40" s="35">
        <v>95383</v>
      </c>
      <c r="H40" s="40" t="s">
        <v>54</v>
      </c>
      <c r="I40" s="34">
        <v>493256</v>
      </c>
      <c r="J40" s="34">
        <v>97946</v>
      </c>
      <c r="K40" s="32">
        <f t="shared" si="7"/>
        <v>19.85703164279806</v>
      </c>
      <c r="L40" s="36">
        <f t="shared" si="8"/>
        <v>0.9136848135190981</v>
      </c>
      <c r="M40" s="32">
        <f t="shared" si="9"/>
        <v>7.544331594839418</v>
      </c>
      <c r="N40" s="42">
        <f t="shared" si="10"/>
        <v>0.06369917759087276</v>
      </c>
      <c r="O40" s="3">
        <f t="shared" si="11"/>
        <v>2.6870616357212502</v>
      </c>
      <c r="P40" s="11"/>
    </row>
    <row r="41" spans="1:16" ht="12.75">
      <c r="A41" s="39" t="s">
        <v>55</v>
      </c>
      <c r="B41" s="31">
        <v>2248363</v>
      </c>
      <c r="C41" s="31">
        <v>394626</v>
      </c>
      <c r="D41" s="32">
        <f t="shared" si="6"/>
        <v>17.551703172485936</v>
      </c>
      <c r="E41" s="40" t="s">
        <v>55</v>
      </c>
      <c r="F41" s="34">
        <v>2276023</v>
      </c>
      <c r="G41" s="35">
        <v>415465</v>
      </c>
      <c r="H41" s="40" t="s">
        <v>55</v>
      </c>
      <c r="I41" s="34">
        <v>2280443</v>
      </c>
      <c r="J41" s="34">
        <v>428170</v>
      </c>
      <c r="K41" s="32">
        <f t="shared" si="7"/>
        <v>18.775737871983644</v>
      </c>
      <c r="L41" s="36">
        <f t="shared" si="8"/>
        <v>1.4268158655875407</v>
      </c>
      <c r="M41" s="32">
        <f t="shared" si="9"/>
        <v>8.500200189546558</v>
      </c>
      <c r="N41" s="42">
        <f t="shared" si="10"/>
        <v>0.19419838903209677</v>
      </c>
      <c r="O41" s="3">
        <f t="shared" si="11"/>
        <v>3.0580193277412056</v>
      </c>
      <c r="P41" s="11"/>
    </row>
    <row r="42" spans="1:16" ht="13.5" thickBot="1">
      <c r="A42" s="39" t="s">
        <v>56</v>
      </c>
      <c r="B42" s="31">
        <v>1200484</v>
      </c>
      <c r="C42" s="31">
        <v>185791</v>
      </c>
      <c r="D42" s="32">
        <f t="shared" si="6"/>
        <v>15.476341209045685</v>
      </c>
      <c r="E42" s="40" t="s">
        <v>57</v>
      </c>
      <c r="F42" s="34">
        <v>1229206</v>
      </c>
      <c r="G42" s="35">
        <v>194312</v>
      </c>
      <c r="H42" s="40" t="s">
        <v>57</v>
      </c>
      <c r="I42" s="34">
        <v>1241027</v>
      </c>
      <c r="J42" s="34">
        <v>199489</v>
      </c>
      <c r="K42" s="32">
        <f t="shared" si="7"/>
        <v>16.07450925725226</v>
      </c>
      <c r="L42" s="36">
        <f t="shared" si="8"/>
        <v>3.3772211874543934</v>
      </c>
      <c r="M42" s="32">
        <f t="shared" si="9"/>
        <v>7.372800620051564</v>
      </c>
      <c r="N42" s="42">
        <f t="shared" si="10"/>
        <v>0.9616777008898427</v>
      </c>
      <c r="O42" s="3">
        <f t="shared" si="11"/>
        <v>2.664271892626292</v>
      </c>
      <c r="P42" s="11"/>
    </row>
    <row r="43" spans="1:18" ht="13.5" thickBot="1">
      <c r="A43" s="39"/>
      <c r="B43" s="34"/>
      <c r="C43" s="34"/>
      <c r="D43" s="32"/>
      <c r="E43" s="40"/>
      <c r="F43" s="34"/>
      <c r="G43" s="35"/>
      <c r="H43" s="40"/>
      <c r="I43" s="34"/>
      <c r="J43" s="34"/>
      <c r="K43" s="32"/>
      <c r="L43" s="36"/>
      <c r="M43" s="32"/>
      <c r="N43" s="42"/>
      <c r="O43" s="3"/>
      <c r="P43" s="11" t="s">
        <v>59</v>
      </c>
      <c r="R43" s="48" t="s">
        <v>60</v>
      </c>
    </row>
    <row r="44" spans="1:18" s="14" customFormat="1" ht="12.75">
      <c r="A44" s="30" t="s">
        <v>61</v>
      </c>
      <c r="B44" s="43" t="s">
        <v>35</v>
      </c>
      <c r="C44" s="43" t="s">
        <v>35</v>
      </c>
      <c r="D44" s="44" t="e">
        <f aca="true" t="shared" si="12" ref="D44:D59">C44*100/B44</f>
        <v>#VALUE!</v>
      </c>
      <c r="E44" s="45" t="s">
        <v>61</v>
      </c>
      <c r="F44" s="41" t="s">
        <v>35</v>
      </c>
      <c r="G44" s="46" t="s">
        <v>35</v>
      </c>
      <c r="H44" s="45" t="s">
        <v>61</v>
      </c>
      <c r="I44" s="41" t="s">
        <v>35</v>
      </c>
      <c r="J44" s="41" t="s">
        <v>35</v>
      </c>
      <c r="K44" s="44"/>
      <c r="L44" s="47"/>
      <c r="M44" s="44"/>
      <c r="N44" s="17"/>
      <c r="P44" s="49" t="s">
        <v>62</v>
      </c>
      <c r="Q44" s="14">
        <v>2008</v>
      </c>
      <c r="R44" s="50" t="s">
        <v>63</v>
      </c>
    </row>
    <row r="45" spans="1:18" ht="12.75">
      <c r="A45" s="39" t="s">
        <v>40</v>
      </c>
      <c r="B45" s="31">
        <v>5268762</v>
      </c>
      <c r="C45" s="31">
        <v>255779</v>
      </c>
      <c r="D45" s="32">
        <f t="shared" si="12"/>
        <v>4.8546318850614245</v>
      </c>
      <c r="E45" s="40" t="s">
        <v>40</v>
      </c>
      <c r="F45" s="34">
        <v>5751487</v>
      </c>
      <c r="G45" s="35">
        <v>328511</v>
      </c>
      <c r="H45" s="40" t="s">
        <v>40</v>
      </c>
      <c r="I45" s="41">
        <v>5546238</v>
      </c>
      <c r="J45" s="41">
        <v>361651</v>
      </c>
      <c r="K45" s="32">
        <f aca="true" t="shared" si="13" ref="K45:K59">J45*100/I45</f>
        <v>6.520654180365141</v>
      </c>
      <c r="L45" s="47">
        <f aca="true" t="shared" si="14" ref="L45:L59">(I45-B45)*100/B45</f>
        <v>5.266436403845913</v>
      </c>
      <c r="M45" s="44">
        <f aca="true" t="shared" si="15" ref="M45:M59">(J45-C45)*100/C45</f>
        <v>41.391982922757535</v>
      </c>
      <c r="N45" s="51">
        <f aca="true" t="shared" si="16" ref="N45:N59">(I45-F45)*100/F45</f>
        <v>-3.568624948643716</v>
      </c>
      <c r="O45" s="16">
        <f aca="true" t="shared" si="17" ref="O45:O59">(J45-G45)*100/G45</f>
        <v>10.087942260685335</v>
      </c>
      <c r="P45" s="52">
        <f aca="true" t="shared" si="18" ref="P45:P59">J45*100/$J$45</f>
        <v>100</v>
      </c>
      <c r="Q45">
        <f aca="true" t="shared" si="19" ref="Q45:Q59">C45*100/$C$45</f>
        <v>100</v>
      </c>
      <c r="R45" s="53">
        <f aca="true" t="shared" si="20" ref="R45:R59">J45*100/J11</f>
        <v>4.338496047378909</v>
      </c>
    </row>
    <row r="46" spans="1:21" ht="12.75">
      <c r="A46" s="39" t="s">
        <v>41</v>
      </c>
      <c r="B46" s="31">
        <v>131330</v>
      </c>
      <c r="C46" s="31">
        <v>6578</v>
      </c>
      <c r="D46" s="32">
        <f t="shared" si="12"/>
        <v>5.008756567425569</v>
      </c>
      <c r="E46" s="40" t="s">
        <v>41</v>
      </c>
      <c r="F46" s="34">
        <v>155315</v>
      </c>
      <c r="G46" s="35">
        <v>10031</v>
      </c>
      <c r="H46" s="40" t="s">
        <v>41</v>
      </c>
      <c r="I46" s="34">
        <v>146656</v>
      </c>
      <c r="J46" s="34">
        <v>11142</v>
      </c>
      <c r="K46" s="32">
        <f t="shared" si="13"/>
        <v>7.59737071787039</v>
      </c>
      <c r="L46" s="36">
        <f t="shared" si="14"/>
        <v>11.669839336023758</v>
      </c>
      <c r="M46" s="32">
        <f t="shared" si="15"/>
        <v>69.38279112192156</v>
      </c>
      <c r="N46" s="42">
        <f t="shared" si="16"/>
        <v>-5.575121527218878</v>
      </c>
      <c r="O46" s="3">
        <f t="shared" si="17"/>
        <v>11.07566543714485</v>
      </c>
      <c r="P46" s="52">
        <f t="shared" si="18"/>
        <v>3.0808707842643877</v>
      </c>
      <c r="Q46" s="54">
        <f t="shared" si="19"/>
        <v>2.5717513947587567</v>
      </c>
      <c r="R46" s="53">
        <f t="shared" si="20"/>
        <v>11.823757879321688</v>
      </c>
      <c r="T46" s="40" t="s">
        <v>64</v>
      </c>
      <c r="U46" s="53">
        <v>30.47888225255973</v>
      </c>
    </row>
    <row r="47" spans="1:21" ht="12.75">
      <c r="A47" s="39" t="s">
        <v>42</v>
      </c>
      <c r="B47" s="31">
        <v>42804</v>
      </c>
      <c r="C47" s="31">
        <v>2516</v>
      </c>
      <c r="D47" s="32">
        <f t="shared" si="12"/>
        <v>5.877955331277451</v>
      </c>
      <c r="E47" s="40" t="s">
        <v>42</v>
      </c>
      <c r="F47" s="34">
        <v>50374</v>
      </c>
      <c r="G47" s="35">
        <v>3383</v>
      </c>
      <c r="H47" s="40" t="s">
        <v>42</v>
      </c>
      <c r="I47" s="34">
        <v>46620</v>
      </c>
      <c r="J47" s="34">
        <v>3425</v>
      </c>
      <c r="K47" s="32">
        <f t="shared" si="13"/>
        <v>7.346632346632346</v>
      </c>
      <c r="L47" s="36">
        <f t="shared" si="14"/>
        <v>8.915054667788057</v>
      </c>
      <c r="M47" s="32">
        <f t="shared" si="15"/>
        <v>36.128775834658185</v>
      </c>
      <c r="N47" s="42">
        <f t="shared" si="16"/>
        <v>-7.452257116766586</v>
      </c>
      <c r="O47" s="3">
        <f t="shared" si="17"/>
        <v>1.2415016257759386</v>
      </c>
      <c r="P47" s="52">
        <f t="shared" si="18"/>
        <v>0.9470456323914492</v>
      </c>
      <c r="Q47" s="54">
        <f t="shared" si="19"/>
        <v>0.983661676681823</v>
      </c>
      <c r="R47" s="52">
        <f t="shared" si="20"/>
        <v>1.9185417962032478</v>
      </c>
      <c r="T47" s="40" t="s">
        <v>44</v>
      </c>
      <c r="U47" s="53">
        <v>20.39140915569495</v>
      </c>
    </row>
    <row r="48" spans="1:21" ht="12.75">
      <c r="A48" s="39" t="s">
        <v>43</v>
      </c>
      <c r="B48" s="31">
        <v>58775</v>
      </c>
      <c r="C48" s="31">
        <v>3190</v>
      </c>
      <c r="D48" s="32">
        <f t="shared" si="12"/>
        <v>5.427477669076988</v>
      </c>
      <c r="E48" s="40" t="s">
        <v>43</v>
      </c>
      <c r="F48" s="34">
        <v>67283</v>
      </c>
      <c r="G48" s="35">
        <v>4320</v>
      </c>
      <c r="H48" s="40" t="s">
        <v>43</v>
      </c>
      <c r="I48" s="34">
        <v>64241</v>
      </c>
      <c r="J48" s="34">
        <v>3882</v>
      </c>
      <c r="K48" s="32">
        <f t="shared" si="13"/>
        <v>6.0428698183403124</v>
      </c>
      <c r="L48" s="36">
        <f t="shared" si="14"/>
        <v>9.299872394725648</v>
      </c>
      <c r="M48" s="32">
        <f t="shared" si="15"/>
        <v>21.692789968652036</v>
      </c>
      <c r="N48" s="42">
        <f t="shared" si="16"/>
        <v>-4.521201492204569</v>
      </c>
      <c r="O48" s="3">
        <f t="shared" si="17"/>
        <v>-10.13888888888889</v>
      </c>
      <c r="P48" s="52">
        <f t="shared" si="18"/>
        <v>1.0734105532682061</v>
      </c>
      <c r="Q48" s="54">
        <f t="shared" si="19"/>
        <v>1.2471704088294973</v>
      </c>
      <c r="R48" s="52">
        <f t="shared" si="20"/>
        <v>2.547026828420148</v>
      </c>
      <c r="T48" s="40" t="s">
        <v>49</v>
      </c>
      <c r="U48" s="53">
        <v>15.064339090260766</v>
      </c>
    </row>
    <row r="49" spans="1:21" ht="12.75">
      <c r="A49" s="39" t="s">
        <v>44</v>
      </c>
      <c r="B49" s="31">
        <v>250432</v>
      </c>
      <c r="C49" s="31">
        <v>35081</v>
      </c>
      <c r="D49" s="32">
        <f t="shared" si="12"/>
        <v>14.008193841042678</v>
      </c>
      <c r="E49" s="40" t="s">
        <v>44</v>
      </c>
      <c r="F49" s="34">
        <v>283498</v>
      </c>
      <c r="G49" s="35">
        <v>46533</v>
      </c>
      <c r="H49" s="40" t="s">
        <v>44</v>
      </c>
      <c r="I49" s="34">
        <v>296337</v>
      </c>
      <c r="J49" s="41">
        <v>54223</v>
      </c>
      <c r="K49" s="32">
        <f t="shared" si="13"/>
        <v>18.297748846752178</v>
      </c>
      <c r="L49" s="36">
        <f t="shared" si="14"/>
        <v>18.330325198057757</v>
      </c>
      <c r="M49" s="32">
        <f t="shared" si="15"/>
        <v>54.56514922607679</v>
      </c>
      <c r="N49" s="42">
        <f t="shared" si="16"/>
        <v>4.528779744477915</v>
      </c>
      <c r="O49" s="3">
        <f t="shared" si="17"/>
        <v>16.525906346034</v>
      </c>
      <c r="P49" s="53">
        <f t="shared" si="18"/>
        <v>14.993184036543518</v>
      </c>
      <c r="Q49" s="55">
        <f t="shared" si="19"/>
        <v>13.715355834529028</v>
      </c>
      <c r="R49" s="53">
        <f t="shared" si="20"/>
        <v>20.39140915569495</v>
      </c>
      <c r="T49" s="40" t="s">
        <v>65</v>
      </c>
      <c r="U49" s="53">
        <v>12.011334224697325</v>
      </c>
    </row>
    <row r="50" spans="1:21" ht="12.75">
      <c r="A50" s="39" t="s">
        <v>45</v>
      </c>
      <c r="B50" s="31">
        <v>223036</v>
      </c>
      <c r="C50" s="31">
        <v>16633</v>
      </c>
      <c r="D50" s="32">
        <f t="shared" si="12"/>
        <v>7.457540486737567</v>
      </c>
      <c r="E50" s="40" t="s">
        <v>46</v>
      </c>
      <c r="F50" s="34">
        <v>242812</v>
      </c>
      <c r="G50" s="35">
        <v>21025</v>
      </c>
      <c r="H50" s="40" t="s">
        <v>65</v>
      </c>
      <c r="I50" s="34">
        <v>224406</v>
      </c>
      <c r="J50" s="34">
        <v>19584</v>
      </c>
      <c r="K50" s="32">
        <f t="shared" si="13"/>
        <v>8.72703938397369</v>
      </c>
      <c r="L50" s="36">
        <f t="shared" si="14"/>
        <v>0.6142506142506142</v>
      </c>
      <c r="M50" s="32">
        <f t="shared" si="15"/>
        <v>17.741838513797873</v>
      </c>
      <c r="N50" s="42">
        <f t="shared" si="16"/>
        <v>-7.580350229807423</v>
      </c>
      <c r="O50" s="3">
        <f t="shared" si="17"/>
        <v>-6.853745541022592</v>
      </c>
      <c r="P50" s="52">
        <f t="shared" si="18"/>
        <v>5.415165449563253</v>
      </c>
      <c r="Q50" s="54">
        <f t="shared" si="19"/>
        <v>6.502879438890605</v>
      </c>
      <c r="R50" s="53">
        <f t="shared" si="20"/>
        <v>12.011334224697325</v>
      </c>
      <c r="T50" s="40" t="s">
        <v>41</v>
      </c>
      <c r="U50" s="53">
        <v>11.823757879321688</v>
      </c>
    </row>
    <row r="51" spans="1:21" ht="12.75">
      <c r="A51" s="39" t="s">
        <v>47</v>
      </c>
      <c r="B51" s="31">
        <v>142757</v>
      </c>
      <c r="C51" s="31">
        <v>9767</v>
      </c>
      <c r="D51" s="32">
        <f t="shared" si="12"/>
        <v>6.84169602891627</v>
      </c>
      <c r="E51" s="40" t="s">
        <v>48</v>
      </c>
      <c r="F51" s="34">
        <v>156395</v>
      </c>
      <c r="G51" s="35">
        <v>14273</v>
      </c>
      <c r="H51" s="40" t="s">
        <v>66</v>
      </c>
      <c r="I51" s="34">
        <v>154789</v>
      </c>
      <c r="J51" s="34">
        <v>16237</v>
      </c>
      <c r="K51" s="32">
        <f t="shared" si="13"/>
        <v>10.489763484485332</v>
      </c>
      <c r="L51" s="36">
        <f t="shared" si="14"/>
        <v>8.4283082440791</v>
      </c>
      <c r="M51" s="32">
        <f t="shared" si="15"/>
        <v>66.243472919013</v>
      </c>
      <c r="N51" s="42">
        <f t="shared" si="16"/>
        <v>-1.0268870488186963</v>
      </c>
      <c r="O51" s="3">
        <f t="shared" si="17"/>
        <v>13.760246619491348</v>
      </c>
      <c r="P51" s="52">
        <f t="shared" si="18"/>
        <v>4.4896875717196965</v>
      </c>
      <c r="Q51" s="54">
        <f t="shared" si="19"/>
        <v>3.8185308410776493</v>
      </c>
      <c r="R51" s="53">
        <f t="shared" si="20"/>
        <v>11.200093811218718</v>
      </c>
      <c r="T51" s="40" t="s">
        <v>66</v>
      </c>
      <c r="U51" s="53">
        <v>11.200093811218718</v>
      </c>
    </row>
    <row r="52" spans="1:21" ht="12.75">
      <c r="A52" s="39" t="s">
        <v>49</v>
      </c>
      <c r="B52" s="31">
        <v>141090</v>
      </c>
      <c r="C52" s="31">
        <v>18891</v>
      </c>
      <c r="D52" s="32">
        <f t="shared" si="12"/>
        <v>13.389325962151817</v>
      </c>
      <c r="E52" s="40" t="s">
        <v>49</v>
      </c>
      <c r="F52" s="34">
        <v>150614</v>
      </c>
      <c r="G52" s="35">
        <v>23589</v>
      </c>
      <c r="H52" s="40" t="s">
        <v>49</v>
      </c>
      <c r="I52" s="34">
        <v>146445</v>
      </c>
      <c r="J52" s="41">
        <v>24292</v>
      </c>
      <c r="K52" s="32">
        <f t="shared" si="13"/>
        <v>16.587797466625695</v>
      </c>
      <c r="L52" s="36">
        <f t="shared" si="14"/>
        <v>3.7954497129491815</v>
      </c>
      <c r="M52" s="32">
        <f t="shared" si="15"/>
        <v>28.590334021491717</v>
      </c>
      <c r="N52" s="42">
        <f t="shared" si="16"/>
        <v>-2.768002974491083</v>
      </c>
      <c r="O52" s="3">
        <f t="shared" si="17"/>
        <v>2.9802026368222476</v>
      </c>
      <c r="P52" s="52">
        <f t="shared" si="18"/>
        <v>6.71697299330017</v>
      </c>
      <c r="Q52" s="54">
        <f t="shared" si="19"/>
        <v>7.385672787836374</v>
      </c>
      <c r="R52" s="53">
        <f t="shared" si="20"/>
        <v>15.064339090260766</v>
      </c>
      <c r="T52" s="40" t="s">
        <v>51</v>
      </c>
      <c r="U52" s="52">
        <v>7.554675169903694</v>
      </c>
    </row>
    <row r="53" spans="1:21" ht="12.75">
      <c r="A53" s="39" t="s">
        <v>50</v>
      </c>
      <c r="B53" s="31">
        <v>745216</v>
      </c>
      <c r="C53" s="31">
        <v>14043</v>
      </c>
      <c r="D53" s="32">
        <f t="shared" si="12"/>
        <v>1.8844200875987633</v>
      </c>
      <c r="E53" s="40" t="s">
        <v>50</v>
      </c>
      <c r="F53" s="34">
        <v>793720</v>
      </c>
      <c r="G53" s="35">
        <v>15962</v>
      </c>
      <c r="H53" s="40" t="s">
        <v>50</v>
      </c>
      <c r="I53" s="34">
        <v>771990</v>
      </c>
      <c r="J53" s="34">
        <v>17896</v>
      </c>
      <c r="K53" s="32">
        <f t="shared" si="13"/>
        <v>2.31816474306662</v>
      </c>
      <c r="L53" s="36">
        <f t="shared" si="14"/>
        <v>3.5927838371693577</v>
      </c>
      <c r="M53" s="32">
        <f t="shared" si="15"/>
        <v>27.437157302570675</v>
      </c>
      <c r="N53" s="42">
        <f t="shared" si="16"/>
        <v>-2.7377412689613467</v>
      </c>
      <c r="O53" s="3">
        <f t="shared" si="17"/>
        <v>12.116276155870192</v>
      </c>
      <c r="P53" s="52">
        <f t="shared" si="18"/>
        <v>4.948417120372956</v>
      </c>
      <c r="Q53" s="54">
        <f t="shared" si="19"/>
        <v>5.490286536424022</v>
      </c>
      <c r="R53" s="52">
        <f t="shared" si="20"/>
        <v>1.8471898375657887</v>
      </c>
      <c r="T53" s="40" t="s">
        <v>67</v>
      </c>
      <c r="U53" s="52">
        <v>6.742056275740845</v>
      </c>
    </row>
    <row r="54" spans="1:21" ht="12.75">
      <c r="A54" s="39" t="s">
        <v>51</v>
      </c>
      <c r="B54" s="31">
        <v>149236</v>
      </c>
      <c r="C54" s="31">
        <v>7248</v>
      </c>
      <c r="D54" s="32">
        <f t="shared" si="12"/>
        <v>4.856736980353266</v>
      </c>
      <c r="E54" s="40" t="s">
        <v>51</v>
      </c>
      <c r="F54" s="34">
        <v>161666</v>
      </c>
      <c r="G54" s="35">
        <v>8499</v>
      </c>
      <c r="H54" s="40" t="s">
        <v>51</v>
      </c>
      <c r="I54" s="34">
        <v>161025</v>
      </c>
      <c r="J54" s="34">
        <v>9382</v>
      </c>
      <c r="K54" s="32">
        <f t="shared" si="13"/>
        <v>5.826424468250272</v>
      </c>
      <c r="L54" s="36">
        <f t="shared" si="14"/>
        <v>7.899568468734086</v>
      </c>
      <c r="M54" s="32">
        <f t="shared" si="15"/>
        <v>29.44260485651214</v>
      </c>
      <c r="N54" s="42">
        <f t="shared" si="16"/>
        <v>-0.3964964803978573</v>
      </c>
      <c r="O54" s="3">
        <f t="shared" si="17"/>
        <v>10.389457583245088</v>
      </c>
      <c r="P54" s="52">
        <f t="shared" si="18"/>
        <v>2.5942137585683436</v>
      </c>
      <c r="Q54" s="54">
        <f t="shared" si="19"/>
        <v>2.8336962768640115</v>
      </c>
      <c r="R54" s="52">
        <f t="shared" si="20"/>
        <v>7.554675169903694</v>
      </c>
      <c r="T54" s="40" t="s">
        <v>52</v>
      </c>
      <c r="U54" s="52">
        <v>4.614333166759752</v>
      </c>
    </row>
    <row r="55" spans="1:21" ht="12.75">
      <c r="A55" s="39" t="s">
        <v>52</v>
      </c>
      <c r="B55" s="31">
        <v>139972</v>
      </c>
      <c r="C55" s="31">
        <v>4590</v>
      </c>
      <c r="D55" s="32">
        <f t="shared" si="12"/>
        <v>3.279227274026234</v>
      </c>
      <c r="E55" s="40" t="s">
        <v>52</v>
      </c>
      <c r="F55" s="34">
        <v>148704</v>
      </c>
      <c r="G55" s="35">
        <v>5780</v>
      </c>
      <c r="H55" s="40" t="s">
        <v>52</v>
      </c>
      <c r="I55" s="34">
        <v>144312</v>
      </c>
      <c r="J55" s="34">
        <v>6279</v>
      </c>
      <c r="K55" s="32">
        <f t="shared" si="13"/>
        <v>4.350989522700815</v>
      </c>
      <c r="L55" s="36">
        <f t="shared" si="14"/>
        <v>3.100620124024805</v>
      </c>
      <c r="M55" s="32">
        <f t="shared" si="15"/>
        <v>36.79738562091503</v>
      </c>
      <c r="N55" s="42">
        <f t="shared" si="16"/>
        <v>-2.9535183989670757</v>
      </c>
      <c r="O55" s="3">
        <f t="shared" si="17"/>
        <v>8.633217993079585</v>
      </c>
      <c r="P55" s="52">
        <f t="shared" si="18"/>
        <v>1.736204241105375</v>
      </c>
      <c r="Q55" s="54">
        <f t="shared" si="19"/>
        <v>1.7945179236762987</v>
      </c>
      <c r="R55" s="52">
        <f t="shared" si="20"/>
        <v>4.614333166759752</v>
      </c>
      <c r="T55" s="40" t="s">
        <v>68</v>
      </c>
      <c r="U55" s="52">
        <v>4.182115220942859</v>
      </c>
    </row>
    <row r="56" spans="1:21" ht="12.75">
      <c r="A56" s="39" t="s">
        <v>53</v>
      </c>
      <c r="B56" s="31">
        <v>446368</v>
      </c>
      <c r="C56" s="31">
        <v>79450</v>
      </c>
      <c r="D56" s="32">
        <f t="shared" si="12"/>
        <v>17.79921499749086</v>
      </c>
      <c r="E56" s="40" t="s">
        <v>53</v>
      </c>
      <c r="F56" s="34">
        <v>466684</v>
      </c>
      <c r="G56" s="35">
        <v>100593</v>
      </c>
      <c r="H56" s="40" t="s">
        <v>64</v>
      </c>
      <c r="I56" s="34">
        <v>469417</v>
      </c>
      <c r="J56" s="41">
        <v>114308</v>
      </c>
      <c r="K56" s="32">
        <f t="shared" si="13"/>
        <v>24.351056736334645</v>
      </c>
      <c r="L56" s="36">
        <f t="shared" si="14"/>
        <v>5.163676607642125</v>
      </c>
      <c r="M56" s="32">
        <f t="shared" si="15"/>
        <v>43.87413467589679</v>
      </c>
      <c r="N56" s="42">
        <f t="shared" si="16"/>
        <v>0.5856211055017957</v>
      </c>
      <c r="O56" s="3">
        <f t="shared" si="17"/>
        <v>13.634149493503523</v>
      </c>
      <c r="P56" s="53">
        <f t="shared" si="18"/>
        <v>31.607267780263292</v>
      </c>
      <c r="Q56" s="55">
        <f t="shared" si="19"/>
        <v>31.061971467555978</v>
      </c>
      <c r="R56" s="53">
        <f t="shared" si="20"/>
        <v>30.47888225255973</v>
      </c>
      <c r="T56" s="40" t="s">
        <v>43</v>
      </c>
      <c r="U56" s="52">
        <v>2.547026828420148</v>
      </c>
    </row>
    <row r="57" spans="1:21" ht="12.75">
      <c r="A57" s="39" t="s">
        <v>54</v>
      </c>
      <c r="B57" s="31">
        <v>106125</v>
      </c>
      <c r="C57" s="31">
        <v>2900</v>
      </c>
      <c r="D57" s="32">
        <f t="shared" si="12"/>
        <v>2.7326266195524145</v>
      </c>
      <c r="E57" s="40" t="s">
        <v>54</v>
      </c>
      <c r="F57" s="34">
        <v>111402</v>
      </c>
      <c r="G57" s="35">
        <v>3722</v>
      </c>
      <c r="H57" s="40" t="s">
        <v>68</v>
      </c>
      <c r="I57" s="34">
        <v>108443</v>
      </c>
      <c r="J57" s="34">
        <v>4275</v>
      </c>
      <c r="K57" s="32">
        <f t="shared" si="13"/>
        <v>3.9421631640585377</v>
      </c>
      <c r="L57" s="36">
        <f t="shared" si="14"/>
        <v>2.1842167255594815</v>
      </c>
      <c r="M57" s="32">
        <f t="shared" si="15"/>
        <v>47.41379310344828</v>
      </c>
      <c r="N57" s="42">
        <f t="shared" si="16"/>
        <v>-2.656146209224251</v>
      </c>
      <c r="O57" s="3">
        <f t="shared" si="17"/>
        <v>14.857603439011283</v>
      </c>
      <c r="P57" s="52">
        <f t="shared" si="18"/>
        <v>1.182078855028743</v>
      </c>
      <c r="Q57" s="54">
        <f t="shared" si="19"/>
        <v>1.1337912807540884</v>
      </c>
      <c r="R57" s="52">
        <f t="shared" si="20"/>
        <v>4.182115220942859</v>
      </c>
      <c r="T57" s="40" t="s">
        <v>69</v>
      </c>
      <c r="U57" s="52">
        <v>2.224424597692225</v>
      </c>
    </row>
    <row r="58" spans="1:21" ht="12.75">
      <c r="A58" s="39" t="s">
        <v>55</v>
      </c>
      <c r="B58" s="31">
        <v>294846</v>
      </c>
      <c r="C58" s="31">
        <v>7144</v>
      </c>
      <c r="D58" s="32">
        <f t="shared" si="12"/>
        <v>2.4229597823948774</v>
      </c>
      <c r="E58" s="40" t="s">
        <v>55</v>
      </c>
      <c r="F58" s="34">
        <v>302696</v>
      </c>
      <c r="G58" s="35">
        <v>8799</v>
      </c>
      <c r="H58" s="40" t="s">
        <v>69</v>
      </c>
      <c r="I58" s="34">
        <v>286031</v>
      </c>
      <c r="J58" s="34">
        <v>9741</v>
      </c>
      <c r="K58" s="32">
        <f t="shared" si="13"/>
        <v>3.4055749202009573</v>
      </c>
      <c r="L58" s="36">
        <f t="shared" si="14"/>
        <v>-2.9896963160429513</v>
      </c>
      <c r="M58" s="32">
        <f t="shared" si="15"/>
        <v>36.3521836506159</v>
      </c>
      <c r="N58" s="42">
        <f t="shared" si="16"/>
        <v>-5.505523693738933</v>
      </c>
      <c r="O58" s="3">
        <f t="shared" si="17"/>
        <v>10.705762018411184</v>
      </c>
      <c r="P58" s="52">
        <f t="shared" si="18"/>
        <v>2.693480731423389</v>
      </c>
      <c r="Q58" s="54">
        <f t="shared" si="19"/>
        <v>2.7930361757611064</v>
      </c>
      <c r="R58" s="52">
        <f t="shared" si="20"/>
        <v>2.224424597692225</v>
      </c>
      <c r="T58" s="40" t="s">
        <v>42</v>
      </c>
      <c r="U58" s="52">
        <v>1.9185417962032478</v>
      </c>
    </row>
    <row r="59" spans="1:21" ht="12.75">
      <c r="A59" s="39" t="s">
        <v>56</v>
      </c>
      <c r="B59" s="31">
        <v>225625</v>
      </c>
      <c r="C59" s="31">
        <v>8237</v>
      </c>
      <c r="D59" s="32">
        <f t="shared" si="12"/>
        <v>3.6507479224376733</v>
      </c>
      <c r="E59" s="40" t="s">
        <v>57</v>
      </c>
      <c r="F59" s="34">
        <v>240863</v>
      </c>
      <c r="G59" s="35">
        <v>12253</v>
      </c>
      <c r="H59" s="40" t="s">
        <v>67</v>
      </c>
      <c r="I59" s="34">
        <v>231022</v>
      </c>
      <c r="J59" s="34">
        <v>14422</v>
      </c>
      <c r="K59" s="32">
        <f t="shared" si="13"/>
        <v>6.24269550086139</v>
      </c>
      <c r="L59" s="36">
        <f t="shared" si="14"/>
        <v>2.39202216066482</v>
      </c>
      <c r="M59" s="32">
        <f t="shared" si="15"/>
        <v>75.088017482093</v>
      </c>
      <c r="N59" s="42">
        <f t="shared" si="16"/>
        <v>-4.085725080232331</v>
      </c>
      <c r="O59" s="3">
        <f t="shared" si="17"/>
        <v>17.70178731739166</v>
      </c>
      <c r="P59" s="52">
        <f t="shared" si="18"/>
        <v>3.9878225139706514</v>
      </c>
      <c r="Q59" s="54">
        <f t="shared" si="19"/>
        <v>3.220358199852216</v>
      </c>
      <c r="R59" s="52">
        <f t="shared" si="20"/>
        <v>6.742056275740845</v>
      </c>
      <c r="T59" s="40" t="s">
        <v>50</v>
      </c>
      <c r="U59" s="52">
        <v>1.8471898375657887</v>
      </c>
    </row>
    <row r="60" spans="1:18" ht="13.5" thickBot="1">
      <c r="A60" s="39"/>
      <c r="B60" s="34"/>
      <c r="C60" s="34"/>
      <c r="D60" s="32"/>
      <c r="E60" s="40"/>
      <c r="F60" s="34"/>
      <c r="G60" s="35"/>
      <c r="H60" s="40"/>
      <c r="I60" s="34"/>
      <c r="J60" s="34"/>
      <c r="K60" s="32"/>
      <c r="L60" s="36"/>
      <c r="M60" s="32"/>
      <c r="N60" s="42"/>
      <c r="O60" s="3"/>
      <c r="P60" s="56">
        <f>SUM(P46:P59)</f>
        <v>85.46582202178345</v>
      </c>
      <c r="Q60" s="54"/>
      <c r="R60" s="57"/>
    </row>
    <row r="61" spans="1:16" s="14" customFormat="1" ht="12.75">
      <c r="A61" s="30" t="s">
        <v>70</v>
      </c>
      <c r="B61" s="43" t="s">
        <v>35</v>
      </c>
      <c r="C61" s="43" t="s">
        <v>35</v>
      </c>
      <c r="D61" s="44" t="e">
        <f aca="true" t="shared" si="21" ref="D61:D124">C61*100/B61</f>
        <v>#VALUE!</v>
      </c>
      <c r="E61" s="45" t="s">
        <v>70</v>
      </c>
      <c r="F61" s="41" t="s">
        <v>35</v>
      </c>
      <c r="G61" s="46" t="s">
        <v>35</v>
      </c>
      <c r="H61" s="45" t="s">
        <v>70</v>
      </c>
      <c r="I61" s="41" t="s">
        <v>35</v>
      </c>
      <c r="J61" s="41" t="s">
        <v>35</v>
      </c>
      <c r="K61" s="44" t="e">
        <f aca="true" t="shared" si="22" ref="K61:K92">J61*100/I61</f>
        <v>#VALUE!</v>
      </c>
      <c r="L61" s="47" t="e">
        <f aca="true" t="shared" si="23" ref="L61:L92">(I61-B61)*100/B61</f>
        <v>#VALUE!</v>
      </c>
      <c r="M61" s="44" t="e">
        <f aca="true" t="shared" si="24" ref="M61:M92">(J61-C61)*100/C61</f>
        <v>#VALUE!</v>
      </c>
      <c r="N61" s="51" t="e">
        <f aca="true" t="shared" si="25" ref="N61:N92">(I61-F61)*100/F61</f>
        <v>#VALUE!</v>
      </c>
      <c r="O61" s="16" t="e">
        <f aca="true" t="shared" si="26" ref="O61:O92">(J61-G61)*100/G61</f>
        <v>#VALUE!</v>
      </c>
      <c r="P61" s="17"/>
    </row>
    <row r="62" spans="1:16" ht="12.75">
      <c r="A62" s="39" t="s">
        <v>40</v>
      </c>
      <c r="B62" s="31">
        <v>2314425</v>
      </c>
      <c r="C62" s="31">
        <v>208987</v>
      </c>
      <c r="D62" s="32">
        <f t="shared" si="21"/>
        <v>9.029759011417523</v>
      </c>
      <c r="E62" s="40" t="s">
        <v>40</v>
      </c>
      <c r="F62" s="34">
        <v>2631278</v>
      </c>
      <c r="G62" s="35">
        <v>275401</v>
      </c>
      <c r="H62" s="40" t="s">
        <v>40</v>
      </c>
      <c r="I62" s="34">
        <v>2608128</v>
      </c>
      <c r="J62" s="34">
        <v>305175</v>
      </c>
      <c r="K62" s="32">
        <f t="shared" si="22"/>
        <v>11.700921120435806</v>
      </c>
      <c r="L62" s="47">
        <f t="shared" si="23"/>
        <v>12.69010661395379</v>
      </c>
      <c r="M62" s="44">
        <f t="shared" si="24"/>
        <v>46.02582935780695</v>
      </c>
      <c r="N62" s="42">
        <f t="shared" si="25"/>
        <v>-0.8798006139982169</v>
      </c>
      <c r="O62" s="3">
        <f t="shared" si="26"/>
        <v>10.811144476599576</v>
      </c>
      <c r="P62" s="11"/>
    </row>
    <row r="63" spans="1:16" ht="12.75">
      <c r="A63" s="39" t="s">
        <v>41</v>
      </c>
      <c r="B63" s="31">
        <v>63951</v>
      </c>
      <c r="C63" s="31">
        <v>6003</v>
      </c>
      <c r="D63" s="32">
        <f t="shared" si="21"/>
        <v>9.38687432565558</v>
      </c>
      <c r="E63" s="40" t="s">
        <v>41</v>
      </c>
      <c r="F63" s="34">
        <v>77675</v>
      </c>
      <c r="G63" s="35">
        <v>9350</v>
      </c>
      <c r="H63" s="40" t="s">
        <v>41</v>
      </c>
      <c r="I63" s="34">
        <v>72835</v>
      </c>
      <c r="J63" s="34">
        <v>10327</v>
      </c>
      <c r="K63" s="32">
        <f t="shared" si="22"/>
        <v>14.178622914807441</v>
      </c>
      <c r="L63" s="36">
        <f t="shared" si="23"/>
        <v>13.891885975199763</v>
      </c>
      <c r="M63" s="32">
        <f t="shared" si="24"/>
        <v>72.03065134099617</v>
      </c>
      <c r="N63" s="42">
        <f t="shared" si="25"/>
        <v>-6.23109108464757</v>
      </c>
      <c r="O63" s="3">
        <f t="shared" si="26"/>
        <v>10.449197860962567</v>
      </c>
      <c r="P63" s="11"/>
    </row>
    <row r="64" spans="1:16" ht="12.75">
      <c r="A64" s="39" t="s">
        <v>42</v>
      </c>
      <c r="B64" s="31">
        <v>21718</v>
      </c>
      <c r="C64" s="31">
        <v>1968</v>
      </c>
      <c r="D64" s="32">
        <f t="shared" si="21"/>
        <v>9.061607882862141</v>
      </c>
      <c r="E64" s="40" t="s">
        <v>42</v>
      </c>
      <c r="F64" s="34">
        <v>25940</v>
      </c>
      <c r="G64" s="35">
        <v>2738</v>
      </c>
      <c r="H64" s="40" t="s">
        <v>42</v>
      </c>
      <c r="I64" s="34">
        <v>22567</v>
      </c>
      <c r="J64" s="34">
        <v>2710</v>
      </c>
      <c r="K64" s="32">
        <f t="shared" si="22"/>
        <v>12.008685248371515</v>
      </c>
      <c r="L64" s="36">
        <f t="shared" si="23"/>
        <v>3.909199742149369</v>
      </c>
      <c r="M64" s="32">
        <f t="shared" si="24"/>
        <v>37.703252032520325</v>
      </c>
      <c r="N64" s="42">
        <f t="shared" si="25"/>
        <v>-13.00308404009252</v>
      </c>
      <c r="O64" s="3">
        <f t="shared" si="26"/>
        <v>-1.0226442658875092</v>
      </c>
      <c r="P64" s="11"/>
    </row>
    <row r="65" spans="1:16" ht="12.75">
      <c r="A65" s="39" t="s">
        <v>43</v>
      </c>
      <c r="B65" s="31">
        <v>29621</v>
      </c>
      <c r="C65" s="31">
        <v>2690</v>
      </c>
      <c r="D65" s="32">
        <f t="shared" si="21"/>
        <v>9.081394956281017</v>
      </c>
      <c r="E65" s="40" t="s">
        <v>43</v>
      </c>
      <c r="F65" s="34">
        <v>35175</v>
      </c>
      <c r="G65" s="35">
        <v>3773</v>
      </c>
      <c r="H65" s="40" t="s">
        <v>43</v>
      </c>
      <c r="I65" s="34">
        <v>31487</v>
      </c>
      <c r="J65" s="34">
        <v>3302</v>
      </c>
      <c r="K65" s="32">
        <f t="shared" si="22"/>
        <v>10.486867596150793</v>
      </c>
      <c r="L65" s="36">
        <f t="shared" si="23"/>
        <v>6.2995847540596195</v>
      </c>
      <c r="M65" s="32">
        <f t="shared" si="24"/>
        <v>22.75092936802974</v>
      </c>
      <c r="N65" s="42">
        <f t="shared" si="25"/>
        <v>-10.484719260838665</v>
      </c>
      <c r="O65" s="3">
        <f t="shared" si="26"/>
        <v>-12.483434932414525</v>
      </c>
      <c r="P65" s="11"/>
    </row>
    <row r="66" spans="1:16" ht="12.75">
      <c r="A66" s="39" t="s">
        <v>44</v>
      </c>
      <c r="B66" s="31">
        <v>157618</v>
      </c>
      <c r="C66" s="31">
        <v>32802</v>
      </c>
      <c r="D66" s="32">
        <f t="shared" si="21"/>
        <v>20.811074877234834</v>
      </c>
      <c r="E66" s="40" t="s">
        <v>44</v>
      </c>
      <c r="F66" s="34">
        <v>185520</v>
      </c>
      <c r="G66" s="35">
        <v>43859</v>
      </c>
      <c r="H66" s="40" t="s">
        <v>44</v>
      </c>
      <c r="I66" s="34">
        <v>199009</v>
      </c>
      <c r="J66" s="41">
        <v>51099</v>
      </c>
      <c r="K66" s="32">
        <f t="shared" si="22"/>
        <v>25.676728188172394</v>
      </c>
      <c r="L66" s="36">
        <f t="shared" si="23"/>
        <v>26.260325597330255</v>
      </c>
      <c r="M66" s="32">
        <f t="shared" si="24"/>
        <v>55.780135357600145</v>
      </c>
      <c r="N66" s="42">
        <f t="shared" si="25"/>
        <v>7.270914187149634</v>
      </c>
      <c r="O66" s="3">
        <f t="shared" si="26"/>
        <v>16.507444310175792</v>
      </c>
      <c r="P66" s="11"/>
    </row>
    <row r="67" spans="1:16" ht="12.75">
      <c r="A67" s="39" t="s">
        <v>45</v>
      </c>
      <c r="B67" s="31">
        <v>118807</v>
      </c>
      <c r="C67" s="31">
        <v>14758</v>
      </c>
      <c r="D67" s="32">
        <f t="shared" si="21"/>
        <v>12.421826996725782</v>
      </c>
      <c r="E67" s="40" t="s">
        <v>46</v>
      </c>
      <c r="F67" s="34">
        <v>136721</v>
      </c>
      <c r="G67" s="35">
        <v>18988</v>
      </c>
      <c r="H67" s="40" t="s">
        <v>46</v>
      </c>
      <c r="I67" s="34">
        <v>125002</v>
      </c>
      <c r="J67" s="34">
        <v>17452</v>
      </c>
      <c r="K67" s="32">
        <f t="shared" si="22"/>
        <v>13.961376617974112</v>
      </c>
      <c r="L67" s="36">
        <f t="shared" si="23"/>
        <v>5.214339222436388</v>
      </c>
      <c r="M67" s="32">
        <f t="shared" si="24"/>
        <v>18.254506030627457</v>
      </c>
      <c r="N67" s="42">
        <f t="shared" si="25"/>
        <v>-8.571470366659108</v>
      </c>
      <c r="O67" s="3">
        <f t="shared" si="26"/>
        <v>-8.089319570254897</v>
      </c>
      <c r="P67" s="11"/>
    </row>
    <row r="68" spans="1:16" ht="12.75">
      <c r="A68" s="39" t="s">
        <v>47</v>
      </c>
      <c r="B68" s="31">
        <v>67068</v>
      </c>
      <c r="C68" s="31">
        <v>8082</v>
      </c>
      <c r="D68" s="32">
        <f t="shared" si="21"/>
        <v>12.050456253354804</v>
      </c>
      <c r="E68" s="40" t="s">
        <v>48</v>
      </c>
      <c r="F68" s="34">
        <v>82098</v>
      </c>
      <c r="G68" s="35">
        <v>12367</v>
      </c>
      <c r="H68" s="40" t="s">
        <v>48</v>
      </c>
      <c r="I68" s="34">
        <v>85820</v>
      </c>
      <c r="J68" s="34">
        <v>14143</v>
      </c>
      <c r="K68" s="32">
        <f t="shared" si="22"/>
        <v>16.47984152878117</v>
      </c>
      <c r="L68" s="36">
        <f t="shared" si="23"/>
        <v>27.959682710085286</v>
      </c>
      <c r="M68" s="32">
        <f t="shared" si="24"/>
        <v>74.99381341252165</v>
      </c>
      <c r="N68" s="42">
        <f t="shared" si="25"/>
        <v>4.533606177982411</v>
      </c>
      <c r="O68" s="3">
        <f t="shared" si="26"/>
        <v>14.360798900299184</v>
      </c>
      <c r="P68" s="11"/>
    </row>
    <row r="69" spans="1:16" ht="12.75">
      <c r="A69" s="39" t="s">
        <v>49</v>
      </c>
      <c r="B69" s="31">
        <v>88426</v>
      </c>
      <c r="C69" s="31">
        <v>17408</v>
      </c>
      <c r="D69" s="32">
        <f t="shared" si="21"/>
        <v>19.68651754009002</v>
      </c>
      <c r="E69" s="40" t="s">
        <v>49</v>
      </c>
      <c r="F69" s="34">
        <v>99672</v>
      </c>
      <c r="G69" s="35">
        <v>21958</v>
      </c>
      <c r="H69" s="40" t="s">
        <v>49</v>
      </c>
      <c r="I69" s="34">
        <v>99942</v>
      </c>
      <c r="J69" s="41">
        <v>22498</v>
      </c>
      <c r="K69" s="32">
        <f t="shared" si="22"/>
        <v>22.511056412719377</v>
      </c>
      <c r="L69" s="36">
        <f t="shared" si="23"/>
        <v>13.023318933345395</v>
      </c>
      <c r="M69" s="32">
        <f t="shared" si="24"/>
        <v>29.239430147058822</v>
      </c>
      <c r="N69" s="42">
        <f t="shared" si="25"/>
        <v>0.2708885143269925</v>
      </c>
      <c r="O69" s="3">
        <f t="shared" si="26"/>
        <v>2.4592403679752253</v>
      </c>
      <c r="P69" s="11"/>
    </row>
    <row r="70" spans="1:16" ht="12.75">
      <c r="A70" s="39" t="s">
        <v>50</v>
      </c>
      <c r="B70" s="31">
        <v>186521</v>
      </c>
      <c r="C70" s="31">
        <v>5842</v>
      </c>
      <c r="D70" s="32">
        <f t="shared" si="21"/>
        <v>3.1320870036081727</v>
      </c>
      <c r="E70" s="40" t="s">
        <v>50</v>
      </c>
      <c r="F70" s="34">
        <v>199097</v>
      </c>
      <c r="G70" s="35">
        <v>6813</v>
      </c>
      <c r="H70" s="40" t="s">
        <v>50</v>
      </c>
      <c r="I70" s="34">
        <v>206271</v>
      </c>
      <c r="J70" s="34">
        <v>7755</v>
      </c>
      <c r="K70" s="32">
        <f t="shared" si="22"/>
        <v>3.7596172026120978</v>
      </c>
      <c r="L70" s="36">
        <f t="shared" si="23"/>
        <v>10.588620048144714</v>
      </c>
      <c r="M70" s="32">
        <f t="shared" si="24"/>
        <v>32.7456350564875</v>
      </c>
      <c r="N70" s="42">
        <f t="shared" si="25"/>
        <v>3.6032687584443766</v>
      </c>
      <c r="O70" s="3">
        <f t="shared" si="26"/>
        <v>13.826508146191106</v>
      </c>
      <c r="P70" s="11"/>
    </row>
    <row r="71" spans="1:16" ht="12.75">
      <c r="A71" s="39" t="s">
        <v>51</v>
      </c>
      <c r="B71" s="31">
        <v>54543</v>
      </c>
      <c r="C71" s="31">
        <v>5790</v>
      </c>
      <c r="D71" s="32">
        <f t="shared" si="21"/>
        <v>10.615477696496342</v>
      </c>
      <c r="E71" s="40" t="s">
        <v>51</v>
      </c>
      <c r="F71" s="34">
        <v>60425</v>
      </c>
      <c r="G71" s="35">
        <v>6852</v>
      </c>
      <c r="H71" s="40" t="s">
        <v>51</v>
      </c>
      <c r="I71" s="34">
        <v>60968</v>
      </c>
      <c r="J71" s="34">
        <v>7610</v>
      </c>
      <c r="K71" s="32">
        <f t="shared" si="22"/>
        <v>12.481957748326991</v>
      </c>
      <c r="L71" s="36">
        <f t="shared" si="23"/>
        <v>11.779696753020552</v>
      </c>
      <c r="M71" s="32">
        <f t="shared" si="24"/>
        <v>31.43350604490501</v>
      </c>
      <c r="N71" s="42">
        <f t="shared" si="25"/>
        <v>0.8986346710798511</v>
      </c>
      <c r="O71" s="3">
        <f t="shared" si="26"/>
        <v>11.062463514302394</v>
      </c>
      <c r="P71" s="11"/>
    </row>
    <row r="72" spans="1:20" ht="12.75">
      <c r="A72" s="39" t="s">
        <v>52</v>
      </c>
      <c r="B72" s="31">
        <v>60621</v>
      </c>
      <c r="C72" s="31">
        <v>3463</v>
      </c>
      <c r="D72" s="32">
        <f t="shared" si="21"/>
        <v>5.712541858431896</v>
      </c>
      <c r="E72" s="40" t="s">
        <v>52</v>
      </c>
      <c r="F72" s="34">
        <v>63797</v>
      </c>
      <c r="G72" s="35">
        <v>4472</v>
      </c>
      <c r="H72" s="40" t="s">
        <v>52</v>
      </c>
      <c r="I72" s="34">
        <v>61549</v>
      </c>
      <c r="J72" s="34">
        <v>4849</v>
      </c>
      <c r="K72" s="32">
        <f t="shared" si="22"/>
        <v>7.878275845261499</v>
      </c>
      <c r="L72" s="36">
        <f t="shared" si="23"/>
        <v>1.5308226522162287</v>
      </c>
      <c r="M72" s="32">
        <f t="shared" si="24"/>
        <v>40.02310135720474</v>
      </c>
      <c r="N72" s="42">
        <f t="shared" si="25"/>
        <v>-3.523676661912002</v>
      </c>
      <c r="O72" s="3">
        <f t="shared" si="26"/>
        <v>8.430232558139535</v>
      </c>
      <c r="P72" s="11"/>
      <c r="T72" t="s">
        <v>71</v>
      </c>
    </row>
    <row r="73" spans="1:21" ht="12.75">
      <c r="A73" s="39" t="s">
        <v>53</v>
      </c>
      <c r="B73" s="31">
        <v>307133</v>
      </c>
      <c r="C73" s="31">
        <v>77154</v>
      </c>
      <c r="D73" s="32">
        <f t="shared" si="21"/>
        <v>25.12071317637636</v>
      </c>
      <c r="E73" s="40" t="s">
        <v>53</v>
      </c>
      <c r="F73" s="34">
        <v>331392</v>
      </c>
      <c r="G73" s="35">
        <v>98178</v>
      </c>
      <c r="H73" s="40" t="s">
        <v>53</v>
      </c>
      <c r="I73" s="34">
        <v>339411</v>
      </c>
      <c r="J73" s="41">
        <v>111544</v>
      </c>
      <c r="K73" s="32">
        <f t="shared" si="22"/>
        <v>32.863990854745424</v>
      </c>
      <c r="L73" s="36">
        <f t="shared" si="23"/>
        <v>10.509453559207248</v>
      </c>
      <c r="M73" s="32">
        <f t="shared" si="24"/>
        <v>44.57319127977811</v>
      </c>
      <c r="N73" s="42">
        <f t="shared" si="25"/>
        <v>2.419792873696408</v>
      </c>
      <c r="O73" s="3">
        <f t="shared" si="26"/>
        <v>13.61404795371672</v>
      </c>
      <c r="P73" s="11"/>
      <c r="S73" s="58" t="s">
        <v>72</v>
      </c>
      <c r="T73" s="34">
        <v>126514</v>
      </c>
      <c r="U73" s="3">
        <f aca="true" t="shared" si="27" ref="U73:U82">T73*100/$T$83</f>
        <v>34.98234485733484</v>
      </c>
    </row>
    <row r="74" spans="1:21" ht="12.75">
      <c r="A74" s="39" t="s">
        <v>54</v>
      </c>
      <c r="B74" s="31">
        <v>68945</v>
      </c>
      <c r="C74" s="31">
        <v>2380</v>
      </c>
      <c r="D74" s="32">
        <f t="shared" si="21"/>
        <v>3.452026978025963</v>
      </c>
      <c r="E74" s="40" t="s">
        <v>54</v>
      </c>
      <c r="F74" s="34">
        <v>73676</v>
      </c>
      <c r="G74" s="35">
        <v>3153</v>
      </c>
      <c r="H74" s="40" t="s">
        <v>54</v>
      </c>
      <c r="I74" s="34">
        <v>72326</v>
      </c>
      <c r="J74" s="34">
        <v>3651</v>
      </c>
      <c r="K74" s="32">
        <f t="shared" si="22"/>
        <v>5.047977214279789</v>
      </c>
      <c r="L74" s="36">
        <f t="shared" si="23"/>
        <v>4.9039089129015885</v>
      </c>
      <c r="M74" s="32">
        <f t="shared" si="24"/>
        <v>53.403361344537814</v>
      </c>
      <c r="N74" s="42">
        <f t="shared" si="25"/>
        <v>-1.8323470329551008</v>
      </c>
      <c r="O74" s="3">
        <f t="shared" si="26"/>
        <v>15.794481446241674</v>
      </c>
      <c r="P74" s="11"/>
      <c r="S74" s="45" t="s">
        <v>73</v>
      </c>
      <c r="T74" s="41">
        <v>56560</v>
      </c>
      <c r="U74" s="3">
        <f t="shared" si="27"/>
        <v>15.639387143959231</v>
      </c>
    </row>
    <row r="75" spans="1:21" ht="12.75">
      <c r="A75" s="39" t="s">
        <v>55</v>
      </c>
      <c r="B75" s="31">
        <v>134477</v>
      </c>
      <c r="C75" s="31">
        <v>5153</v>
      </c>
      <c r="D75" s="32">
        <f t="shared" si="21"/>
        <v>3.831882031871621</v>
      </c>
      <c r="E75" s="40" t="s">
        <v>55</v>
      </c>
      <c r="F75" s="34">
        <v>146933</v>
      </c>
      <c r="G75" s="35">
        <v>6676</v>
      </c>
      <c r="H75" s="40" t="s">
        <v>55</v>
      </c>
      <c r="I75" s="34">
        <v>143411</v>
      </c>
      <c r="J75" s="34">
        <v>7453</v>
      </c>
      <c r="K75" s="32">
        <f t="shared" si="22"/>
        <v>5.196951419347191</v>
      </c>
      <c r="L75" s="36">
        <f t="shared" si="23"/>
        <v>6.643515247960618</v>
      </c>
      <c r="M75" s="32">
        <f t="shared" si="24"/>
        <v>44.6341936735882</v>
      </c>
      <c r="N75" s="42">
        <f t="shared" si="25"/>
        <v>-2.3970108825110765</v>
      </c>
      <c r="O75" s="3">
        <f t="shared" si="26"/>
        <v>11.63870581186339</v>
      </c>
      <c r="P75" s="11"/>
      <c r="S75" s="45" t="s">
        <v>74</v>
      </c>
      <c r="T75" s="34">
        <v>17721</v>
      </c>
      <c r="U75" s="3">
        <f t="shared" si="27"/>
        <v>4.900027927477042</v>
      </c>
    </row>
    <row r="76" spans="1:21" ht="12.75">
      <c r="A76" s="39" t="s">
        <v>56</v>
      </c>
      <c r="B76" s="31">
        <v>65580</v>
      </c>
      <c r="C76" s="31">
        <v>7338</v>
      </c>
      <c r="D76" s="32">
        <f t="shared" si="21"/>
        <v>11.189387008234219</v>
      </c>
      <c r="E76" s="40" t="s">
        <v>57</v>
      </c>
      <c r="F76" s="34">
        <v>75851</v>
      </c>
      <c r="G76" s="35">
        <v>11144</v>
      </c>
      <c r="H76" s="40" t="s">
        <v>57</v>
      </c>
      <c r="I76" s="34">
        <v>72207</v>
      </c>
      <c r="J76" s="34">
        <v>13105</v>
      </c>
      <c r="K76" s="32">
        <f t="shared" si="22"/>
        <v>18.1492099103965</v>
      </c>
      <c r="L76" s="36">
        <f t="shared" si="23"/>
        <v>10.105215004574566</v>
      </c>
      <c r="M76" s="32">
        <f t="shared" si="24"/>
        <v>78.59089670209866</v>
      </c>
      <c r="N76" s="42">
        <f t="shared" si="25"/>
        <v>-4.804155515418386</v>
      </c>
      <c r="O76" s="3">
        <f t="shared" si="26"/>
        <v>17.596913137114143</v>
      </c>
      <c r="P76" s="11"/>
      <c r="S76" s="45" t="s">
        <v>75</v>
      </c>
      <c r="T76" s="34">
        <v>15109</v>
      </c>
      <c r="U76" s="3">
        <f t="shared" si="27"/>
        <v>4.177784659796323</v>
      </c>
    </row>
    <row r="77" spans="1:21" s="14" customFormat="1" ht="12.75">
      <c r="A77" s="30" t="s">
        <v>76</v>
      </c>
      <c r="B77" s="43" t="s">
        <v>35</v>
      </c>
      <c r="C77" s="43" t="s">
        <v>35</v>
      </c>
      <c r="D77" s="44" t="e">
        <f t="shared" si="21"/>
        <v>#VALUE!</v>
      </c>
      <c r="E77" s="45" t="s">
        <v>76</v>
      </c>
      <c r="F77" s="41" t="s">
        <v>35</v>
      </c>
      <c r="G77" s="46" t="s">
        <v>35</v>
      </c>
      <c r="H77" s="45" t="s">
        <v>76</v>
      </c>
      <c r="I77" s="41" t="s">
        <v>35</v>
      </c>
      <c r="J77" s="41" t="s">
        <v>35</v>
      </c>
      <c r="K77" s="44" t="e">
        <f t="shared" si="22"/>
        <v>#VALUE!</v>
      </c>
      <c r="L77" s="47" t="e">
        <f t="shared" si="23"/>
        <v>#VALUE!</v>
      </c>
      <c r="M77" s="44" t="e">
        <f t="shared" si="24"/>
        <v>#VALUE!</v>
      </c>
      <c r="N77" s="51" t="e">
        <f t="shared" si="25"/>
        <v>#VALUE!</v>
      </c>
      <c r="O77" s="16" t="e">
        <f t="shared" si="26"/>
        <v>#VALUE!</v>
      </c>
      <c r="P77" s="17"/>
      <c r="S77" s="45" t="s">
        <v>77</v>
      </c>
      <c r="T77" s="34">
        <v>13470</v>
      </c>
      <c r="U77" s="3">
        <f t="shared" si="27"/>
        <v>3.724585304616882</v>
      </c>
    </row>
    <row r="78" spans="1:21" ht="12.75">
      <c r="A78" s="39" t="s">
        <v>40</v>
      </c>
      <c r="B78" s="31">
        <v>2102654</v>
      </c>
      <c r="C78" s="31">
        <v>194839</v>
      </c>
      <c r="D78" s="32">
        <f t="shared" si="21"/>
        <v>9.266336734431817</v>
      </c>
      <c r="E78" s="40" t="s">
        <v>40</v>
      </c>
      <c r="F78" s="34">
        <v>2395358</v>
      </c>
      <c r="G78" s="35">
        <v>257154</v>
      </c>
      <c r="H78" s="40" t="s">
        <v>40</v>
      </c>
      <c r="I78" s="41">
        <v>2359371</v>
      </c>
      <c r="J78" s="41">
        <v>284440</v>
      </c>
      <c r="K78" s="32">
        <f t="shared" si="22"/>
        <v>12.055755538234555</v>
      </c>
      <c r="L78" s="47">
        <f t="shared" si="23"/>
        <v>12.209188958335513</v>
      </c>
      <c r="M78" s="44">
        <f t="shared" si="24"/>
        <v>45.98719968794749</v>
      </c>
      <c r="N78" s="42">
        <f t="shared" si="25"/>
        <v>-1.5023641560050731</v>
      </c>
      <c r="O78" s="3">
        <f t="shared" si="26"/>
        <v>10.610762422517247</v>
      </c>
      <c r="P78" s="11"/>
      <c r="S78" s="45" t="s">
        <v>78</v>
      </c>
      <c r="T78" s="34">
        <v>10549</v>
      </c>
      <c r="U78" s="3">
        <f t="shared" si="27"/>
        <v>2.9169005477656635</v>
      </c>
    </row>
    <row r="79" spans="1:21" ht="12.75">
      <c r="A79" s="39" t="s">
        <v>41</v>
      </c>
      <c r="B79" s="31">
        <v>58964</v>
      </c>
      <c r="C79" s="31">
        <v>5913</v>
      </c>
      <c r="D79" s="32">
        <f t="shared" si="21"/>
        <v>10.028152771182416</v>
      </c>
      <c r="E79" s="40" t="s">
        <v>41</v>
      </c>
      <c r="F79" s="34">
        <v>72311</v>
      </c>
      <c r="G79" s="35">
        <v>9208</v>
      </c>
      <c r="H79" s="40" t="s">
        <v>41</v>
      </c>
      <c r="I79" s="34">
        <v>67464</v>
      </c>
      <c r="J79" s="34">
        <v>10167</v>
      </c>
      <c r="K79" s="32">
        <f t="shared" si="22"/>
        <v>15.070259694059054</v>
      </c>
      <c r="L79" s="36">
        <f t="shared" si="23"/>
        <v>14.415575605454176</v>
      </c>
      <c r="M79" s="32">
        <f t="shared" si="24"/>
        <v>71.9431760527651</v>
      </c>
      <c r="N79" s="42">
        <f t="shared" si="25"/>
        <v>-6.702991246145123</v>
      </c>
      <c r="O79" s="3">
        <f t="shared" si="26"/>
        <v>10.414856646394439</v>
      </c>
      <c r="P79" s="11"/>
      <c r="S79" s="45" t="s">
        <v>79</v>
      </c>
      <c r="T79" s="34">
        <v>8289</v>
      </c>
      <c r="U79" s="3">
        <f t="shared" si="27"/>
        <v>2.2919886852241524</v>
      </c>
    </row>
    <row r="80" spans="1:21" ht="12.75">
      <c r="A80" s="39" t="s">
        <v>42</v>
      </c>
      <c r="B80" s="31">
        <v>20557</v>
      </c>
      <c r="C80" s="31">
        <v>1909</v>
      </c>
      <c r="D80" s="32">
        <f t="shared" si="21"/>
        <v>9.28637447098312</v>
      </c>
      <c r="E80" s="40" t="s">
        <v>42</v>
      </c>
      <c r="F80" s="34">
        <v>24491</v>
      </c>
      <c r="G80" s="35">
        <v>2654</v>
      </c>
      <c r="H80" s="40" t="s">
        <v>42</v>
      </c>
      <c r="I80" s="34">
        <v>21162</v>
      </c>
      <c r="J80" s="34">
        <v>2620</v>
      </c>
      <c r="K80" s="32">
        <f t="shared" si="22"/>
        <v>12.380682355164918</v>
      </c>
      <c r="L80" s="36">
        <f t="shared" si="23"/>
        <v>2.943036435277521</v>
      </c>
      <c r="M80" s="32">
        <f t="shared" si="24"/>
        <v>37.24463069669984</v>
      </c>
      <c r="N80" s="42">
        <f t="shared" si="25"/>
        <v>-13.592748356539136</v>
      </c>
      <c r="O80" s="3">
        <f t="shared" si="26"/>
        <v>-1.281085154483798</v>
      </c>
      <c r="P80" s="11"/>
      <c r="S80" s="45" t="s">
        <v>80</v>
      </c>
      <c r="T80" s="34">
        <v>7324</v>
      </c>
      <c r="U80" s="3">
        <f t="shared" si="27"/>
        <v>2.0251568501124013</v>
      </c>
    </row>
    <row r="81" spans="1:21" ht="12.75">
      <c r="A81" s="39" t="s">
        <v>43</v>
      </c>
      <c r="B81" s="31">
        <v>27645</v>
      </c>
      <c r="C81" s="31">
        <v>2579</v>
      </c>
      <c r="D81" s="32">
        <f t="shared" si="21"/>
        <v>9.328992584554168</v>
      </c>
      <c r="E81" s="40" t="s">
        <v>43</v>
      </c>
      <c r="F81" s="34">
        <v>32940</v>
      </c>
      <c r="G81" s="35">
        <v>3649</v>
      </c>
      <c r="H81" s="40" t="s">
        <v>43</v>
      </c>
      <c r="I81" s="34">
        <v>29213</v>
      </c>
      <c r="J81" s="34">
        <v>3178</v>
      </c>
      <c r="K81" s="32">
        <f t="shared" si="22"/>
        <v>10.878718378803956</v>
      </c>
      <c r="L81" s="36">
        <f t="shared" si="23"/>
        <v>5.671911738108157</v>
      </c>
      <c r="M81" s="32">
        <f t="shared" si="24"/>
        <v>23.226056611089568</v>
      </c>
      <c r="N81" s="42">
        <f t="shared" si="25"/>
        <v>-11.31451123254402</v>
      </c>
      <c r="O81" s="3">
        <f t="shared" si="26"/>
        <v>-12.907645930391888</v>
      </c>
      <c r="P81" s="11"/>
      <c r="S81" s="45" t="s">
        <v>81</v>
      </c>
      <c r="T81" s="34">
        <v>5487</v>
      </c>
      <c r="U81" s="3">
        <f t="shared" si="27"/>
        <v>1.5172085795421553</v>
      </c>
    </row>
    <row r="82" spans="1:21" ht="12.75">
      <c r="A82" s="39" t="s">
        <v>44</v>
      </c>
      <c r="B82" s="31">
        <v>143219</v>
      </c>
      <c r="C82" s="31">
        <v>31350</v>
      </c>
      <c r="D82" s="32">
        <f t="shared" si="21"/>
        <v>21.889553760325096</v>
      </c>
      <c r="E82" s="40" t="s">
        <v>44</v>
      </c>
      <c r="F82" s="34">
        <v>168861</v>
      </c>
      <c r="G82" s="35">
        <v>41962</v>
      </c>
      <c r="H82" s="40" t="s">
        <v>44</v>
      </c>
      <c r="I82" s="34">
        <v>180154</v>
      </c>
      <c r="J82" s="34">
        <v>48824</v>
      </c>
      <c r="K82" s="32">
        <f t="shared" si="22"/>
        <v>27.101257812760196</v>
      </c>
      <c r="L82" s="36">
        <f t="shared" si="23"/>
        <v>25.789176017148563</v>
      </c>
      <c r="M82" s="32">
        <f t="shared" si="24"/>
        <v>55.738437001594896</v>
      </c>
      <c r="N82" s="42">
        <f t="shared" si="25"/>
        <v>6.687749095409834</v>
      </c>
      <c r="O82" s="3">
        <f t="shared" si="26"/>
        <v>16.352890710642964</v>
      </c>
      <c r="P82" s="11"/>
      <c r="S82" s="45" t="s">
        <v>82</v>
      </c>
      <c r="T82" s="34">
        <v>4296</v>
      </c>
      <c r="U82" s="3">
        <f t="shared" si="27"/>
        <v>1.1878855581762529</v>
      </c>
    </row>
    <row r="83" spans="1:20" ht="12.75">
      <c r="A83" s="39" t="s">
        <v>45</v>
      </c>
      <c r="B83" s="31">
        <v>113595</v>
      </c>
      <c r="C83" s="31">
        <v>14253</v>
      </c>
      <c r="D83" s="32">
        <f t="shared" si="21"/>
        <v>12.547207183414763</v>
      </c>
      <c r="E83" s="40" t="s">
        <v>46</v>
      </c>
      <c r="F83" s="34">
        <v>130685</v>
      </c>
      <c r="G83" s="35">
        <v>18306</v>
      </c>
      <c r="H83" s="40" t="s">
        <v>46</v>
      </c>
      <c r="I83" s="34">
        <v>118766</v>
      </c>
      <c r="J83" s="34">
        <v>16829</v>
      </c>
      <c r="K83" s="32">
        <f t="shared" si="22"/>
        <v>14.169880268763787</v>
      </c>
      <c r="L83" s="36">
        <f t="shared" si="23"/>
        <v>4.552136977859941</v>
      </c>
      <c r="M83" s="32">
        <f t="shared" si="24"/>
        <v>18.07338805865432</v>
      </c>
      <c r="N83" s="42">
        <f t="shared" si="25"/>
        <v>-9.12040402494548</v>
      </c>
      <c r="O83" s="3">
        <f t="shared" si="26"/>
        <v>-8.068392876652464</v>
      </c>
      <c r="P83" s="11"/>
      <c r="S83" s="59" t="s">
        <v>83</v>
      </c>
      <c r="T83" s="41">
        <v>361651</v>
      </c>
    </row>
    <row r="84" spans="1:16" ht="12.75">
      <c r="A84" s="39" t="s">
        <v>47</v>
      </c>
      <c r="B84" s="31">
        <v>62569</v>
      </c>
      <c r="C84" s="31">
        <v>7361</v>
      </c>
      <c r="D84" s="32">
        <f t="shared" si="21"/>
        <v>11.764611868497179</v>
      </c>
      <c r="E84" s="40" t="s">
        <v>48</v>
      </c>
      <c r="F84" s="34">
        <v>76156</v>
      </c>
      <c r="G84" s="35">
        <v>10949</v>
      </c>
      <c r="H84" s="40" t="s">
        <v>48</v>
      </c>
      <c r="I84" s="34">
        <v>79965</v>
      </c>
      <c r="J84" s="34">
        <v>12522</v>
      </c>
      <c r="K84" s="32">
        <f t="shared" si="22"/>
        <v>15.659350966047645</v>
      </c>
      <c r="L84" s="36">
        <f t="shared" si="23"/>
        <v>27.802905592226182</v>
      </c>
      <c r="M84" s="32">
        <f t="shared" si="24"/>
        <v>70.11275641896482</v>
      </c>
      <c r="N84" s="42">
        <f t="shared" si="25"/>
        <v>5.001575713010137</v>
      </c>
      <c r="O84" s="3">
        <f t="shared" si="26"/>
        <v>14.366608822723537</v>
      </c>
      <c r="P84" s="11"/>
    </row>
    <row r="85" spans="1:16" ht="12.75">
      <c r="A85" s="39" t="s">
        <v>49</v>
      </c>
      <c r="B85" s="31">
        <v>85244</v>
      </c>
      <c r="C85" s="31">
        <v>16915</v>
      </c>
      <c r="D85" s="32">
        <f t="shared" si="21"/>
        <v>19.843038806250295</v>
      </c>
      <c r="E85" s="40" t="s">
        <v>49</v>
      </c>
      <c r="F85" s="34">
        <v>95571</v>
      </c>
      <c r="G85" s="35">
        <v>21335</v>
      </c>
      <c r="H85" s="40" t="s">
        <v>49</v>
      </c>
      <c r="I85" s="34">
        <v>95263</v>
      </c>
      <c r="J85" s="34">
        <v>21789</v>
      </c>
      <c r="K85" s="32">
        <f t="shared" si="22"/>
        <v>22.872468849395883</v>
      </c>
      <c r="L85" s="36">
        <f t="shared" si="23"/>
        <v>11.753319881751208</v>
      </c>
      <c r="M85" s="32">
        <f t="shared" si="24"/>
        <v>28.814661543009162</v>
      </c>
      <c r="N85" s="42">
        <f t="shared" si="25"/>
        <v>-0.3222734930052003</v>
      </c>
      <c r="O85" s="3">
        <f t="shared" si="26"/>
        <v>2.1279587532224045</v>
      </c>
      <c r="P85" s="11"/>
    </row>
    <row r="86" spans="1:16" ht="12.75">
      <c r="A86" s="39" t="s">
        <v>50</v>
      </c>
      <c r="B86" s="31">
        <v>157122</v>
      </c>
      <c r="C86" s="31">
        <v>5239</v>
      </c>
      <c r="D86" s="32">
        <f t="shared" si="21"/>
        <v>3.33435165030995</v>
      </c>
      <c r="E86" s="40" t="s">
        <v>50</v>
      </c>
      <c r="F86" s="34">
        <v>166329</v>
      </c>
      <c r="G86" s="35">
        <v>6042</v>
      </c>
      <c r="H86" s="40" t="s">
        <v>50</v>
      </c>
      <c r="I86" s="34">
        <v>170709</v>
      </c>
      <c r="J86" s="34">
        <v>6766</v>
      </c>
      <c r="K86" s="32">
        <f t="shared" si="22"/>
        <v>3.963469998652678</v>
      </c>
      <c r="L86" s="36">
        <f t="shared" si="23"/>
        <v>8.647420475808607</v>
      </c>
      <c r="M86" s="32">
        <f t="shared" si="24"/>
        <v>29.146783737354458</v>
      </c>
      <c r="N86" s="42">
        <f t="shared" si="25"/>
        <v>2.6333351369875366</v>
      </c>
      <c r="O86" s="3">
        <f t="shared" si="26"/>
        <v>11.982787156570671</v>
      </c>
      <c r="P86" s="11"/>
    </row>
    <row r="87" spans="1:16" ht="12.75">
      <c r="A87" s="39" t="s">
        <v>51</v>
      </c>
      <c r="B87" s="31">
        <v>45721</v>
      </c>
      <c r="C87" s="31">
        <v>5214</v>
      </c>
      <c r="D87" s="32">
        <f t="shared" si="21"/>
        <v>11.403950044837165</v>
      </c>
      <c r="E87" s="40" t="s">
        <v>51</v>
      </c>
      <c r="F87" s="34">
        <v>50068</v>
      </c>
      <c r="G87" s="35">
        <v>6165</v>
      </c>
      <c r="H87" s="40" t="s">
        <v>51</v>
      </c>
      <c r="I87" s="34">
        <v>49446</v>
      </c>
      <c r="J87" s="34">
        <v>6804</v>
      </c>
      <c r="K87" s="32">
        <f t="shared" si="22"/>
        <v>13.760465962868583</v>
      </c>
      <c r="L87" s="36">
        <f t="shared" si="23"/>
        <v>8.147240873996632</v>
      </c>
      <c r="M87" s="32">
        <f t="shared" si="24"/>
        <v>30.49482163406214</v>
      </c>
      <c r="N87" s="42">
        <f t="shared" si="25"/>
        <v>-1.2423104577774227</v>
      </c>
      <c r="O87" s="3">
        <f t="shared" si="26"/>
        <v>10.364963503649635</v>
      </c>
      <c r="P87" s="11"/>
    </row>
    <row r="88" spans="1:16" ht="12.75">
      <c r="A88" s="39" t="s">
        <v>52</v>
      </c>
      <c r="B88" s="31">
        <v>53051</v>
      </c>
      <c r="C88" s="31">
        <v>2996</v>
      </c>
      <c r="D88" s="32">
        <f t="shared" si="21"/>
        <v>5.647395902056512</v>
      </c>
      <c r="E88" s="40" t="s">
        <v>52</v>
      </c>
      <c r="F88" s="34">
        <v>55842</v>
      </c>
      <c r="G88" s="35">
        <v>3876</v>
      </c>
      <c r="H88" s="40" t="s">
        <v>52</v>
      </c>
      <c r="I88" s="34">
        <v>53159</v>
      </c>
      <c r="J88" s="34">
        <v>4169</v>
      </c>
      <c r="K88" s="32">
        <f t="shared" si="22"/>
        <v>7.842510205233356</v>
      </c>
      <c r="L88" s="36">
        <f t="shared" si="23"/>
        <v>0.20357768939322538</v>
      </c>
      <c r="M88" s="32">
        <f t="shared" si="24"/>
        <v>39.15220293724967</v>
      </c>
      <c r="N88" s="42">
        <f t="shared" si="25"/>
        <v>-4.804627341427599</v>
      </c>
      <c r="O88" s="3">
        <f t="shared" si="26"/>
        <v>7.559339525283797</v>
      </c>
      <c r="P88" s="11"/>
    </row>
    <row r="89" spans="1:16" ht="12.75">
      <c r="A89" s="39" t="s">
        <v>53</v>
      </c>
      <c r="B89" s="31">
        <v>271869</v>
      </c>
      <c r="C89" s="31">
        <v>69881</v>
      </c>
      <c r="D89" s="32">
        <f t="shared" si="21"/>
        <v>25.703923580842243</v>
      </c>
      <c r="E89" s="40" t="s">
        <v>53</v>
      </c>
      <c r="F89" s="34">
        <v>293293</v>
      </c>
      <c r="G89" s="35">
        <v>89386</v>
      </c>
      <c r="H89" s="40" t="s">
        <v>53</v>
      </c>
      <c r="I89" s="34">
        <v>297808</v>
      </c>
      <c r="J89" s="34">
        <v>101872</v>
      </c>
      <c r="K89" s="32">
        <f t="shared" si="22"/>
        <v>34.2072744855746</v>
      </c>
      <c r="L89" s="36">
        <f t="shared" si="23"/>
        <v>9.54099216902258</v>
      </c>
      <c r="M89" s="32">
        <f t="shared" si="24"/>
        <v>45.779253302042044</v>
      </c>
      <c r="N89" s="42">
        <f t="shared" si="25"/>
        <v>1.5394162151841333</v>
      </c>
      <c r="O89" s="3">
        <f t="shared" si="26"/>
        <v>13.968630434296198</v>
      </c>
      <c r="P89" s="11"/>
    </row>
    <row r="90" spans="1:16" ht="12.75">
      <c r="A90" s="39" t="s">
        <v>54</v>
      </c>
      <c r="B90" s="31">
        <v>65613</v>
      </c>
      <c r="C90" s="31">
        <v>2265</v>
      </c>
      <c r="D90" s="32">
        <f t="shared" si="21"/>
        <v>3.452059805221526</v>
      </c>
      <c r="E90" s="40" t="s">
        <v>54</v>
      </c>
      <c r="F90" s="34">
        <v>70539</v>
      </c>
      <c r="G90" s="35">
        <v>3006</v>
      </c>
      <c r="H90" s="40" t="s">
        <v>54</v>
      </c>
      <c r="I90" s="34">
        <v>69118</v>
      </c>
      <c r="J90" s="34">
        <v>3473</v>
      </c>
      <c r="K90" s="32">
        <f t="shared" si="22"/>
        <v>5.024740299198472</v>
      </c>
      <c r="L90" s="36">
        <f t="shared" si="23"/>
        <v>5.341929190861567</v>
      </c>
      <c r="M90" s="32">
        <f t="shared" si="24"/>
        <v>53.333333333333336</v>
      </c>
      <c r="N90" s="42">
        <f t="shared" si="25"/>
        <v>-2.0144884390195497</v>
      </c>
      <c r="O90" s="3">
        <f t="shared" si="26"/>
        <v>15.535595475715237</v>
      </c>
      <c r="P90" s="11"/>
    </row>
    <row r="91" spans="1:16" ht="12.75">
      <c r="A91" s="39" t="s">
        <v>55</v>
      </c>
      <c r="B91" s="31">
        <v>120069</v>
      </c>
      <c r="C91" s="31">
        <v>4843</v>
      </c>
      <c r="D91" s="32">
        <f t="shared" si="21"/>
        <v>4.033514062747254</v>
      </c>
      <c r="E91" s="40" t="s">
        <v>55</v>
      </c>
      <c r="F91" s="34">
        <v>132489</v>
      </c>
      <c r="G91" s="35">
        <v>6290</v>
      </c>
      <c r="H91" s="40" t="s">
        <v>55</v>
      </c>
      <c r="I91" s="34">
        <v>128547</v>
      </c>
      <c r="J91" s="34">
        <v>7010</v>
      </c>
      <c r="K91" s="32">
        <f t="shared" si="22"/>
        <v>5.4532583413070705</v>
      </c>
      <c r="L91" s="36">
        <f t="shared" si="23"/>
        <v>7.0609399595232745</v>
      </c>
      <c r="M91" s="32">
        <f t="shared" si="24"/>
        <v>44.74499277307454</v>
      </c>
      <c r="N91" s="42">
        <f t="shared" si="25"/>
        <v>-2.9753413490931324</v>
      </c>
      <c r="O91" s="3">
        <f t="shared" si="26"/>
        <v>11.446740858505564</v>
      </c>
      <c r="P91" s="11"/>
    </row>
    <row r="92" spans="1:16" ht="12.75">
      <c r="A92" s="39" t="s">
        <v>56</v>
      </c>
      <c r="B92" s="31">
        <v>56329</v>
      </c>
      <c r="C92" s="31">
        <v>7053</v>
      </c>
      <c r="D92" s="32">
        <f t="shared" si="21"/>
        <v>12.521081503310906</v>
      </c>
      <c r="E92" s="40" t="s">
        <v>57</v>
      </c>
      <c r="F92" s="34">
        <v>65863</v>
      </c>
      <c r="G92" s="35">
        <v>10753</v>
      </c>
      <c r="H92" s="40" t="s">
        <v>57</v>
      </c>
      <c r="I92" s="34">
        <v>62041</v>
      </c>
      <c r="J92" s="34">
        <v>12615</v>
      </c>
      <c r="K92" s="32">
        <f t="shared" si="22"/>
        <v>20.33332796054222</v>
      </c>
      <c r="L92" s="36">
        <f t="shared" si="23"/>
        <v>10.140425003106747</v>
      </c>
      <c r="M92" s="32">
        <f t="shared" si="24"/>
        <v>78.86005954912802</v>
      </c>
      <c r="N92" s="42">
        <f t="shared" si="25"/>
        <v>-5.8029546179190135</v>
      </c>
      <c r="O92" s="3">
        <f t="shared" si="26"/>
        <v>17.31609783316284</v>
      </c>
      <c r="P92" s="11"/>
    </row>
    <row r="93" spans="1:16" s="14" customFormat="1" ht="12.75">
      <c r="A93" s="30" t="s">
        <v>73</v>
      </c>
      <c r="B93" s="43" t="s">
        <v>35</v>
      </c>
      <c r="C93" s="43" t="s">
        <v>35</v>
      </c>
      <c r="D93" s="44" t="e">
        <f t="shared" si="21"/>
        <v>#VALUE!</v>
      </c>
      <c r="E93" s="45" t="s">
        <v>73</v>
      </c>
      <c r="F93" s="30"/>
      <c r="G93" s="30"/>
      <c r="H93" s="45" t="s">
        <v>73</v>
      </c>
      <c r="I93" s="30"/>
      <c r="J93" s="30"/>
      <c r="K93" s="30"/>
      <c r="L93" s="45"/>
      <c r="M93" s="30"/>
      <c r="N93" s="45"/>
      <c r="O93" s="30"/>
      <c r="P93" s="17"/>
    </row>
    <row r="94" spans="1:16" ht="12.75">
      <c r="A94" s="39" t="s">
        <v>40</v>
      </c>
      <c r="B94" s="31">
        <v>181174</v>
      </c>
      <c r="C94" s="31">
        <v>46645</v>
      </c>
      <c r="D94" s="32">
        <f t="shared" si="21"/>
        <v>25.745967964498217</v>
      </c>
      <c r="E94" s="40" t="s">
        <v>40</v>
      </c>
      <c r="F94" s="34">
        <v>195987</v>
      </c>
      <c r="G94" s="35">
        <v>57920</v>
      </c>
      <c r="H94" s="40" t="s">
        <v>40</v>
      </c>
      <c r="I94" s="34">
        <v>181900</v>
      </c>
      <c r="J94" s="41">
        <v>56560</v>
      </c>
      <c r="K94" s="32">
        <f aca="true" t="shared" si="28" ref="K94:K125">J94*100/I94</f>
        <v>31.094007696536558</v>
      </c>
      <c r="L94" s="47">
        <f aca="true" t="shared" si="29" ref="L94:L125">(I94-B94)*100/B94</f>
        <v>0.400719750074514</v>
      </c>
      <c r="M94" s="44">
        <f aca="true" t="shared" si="30" ref="M94:M125">(J94-C94)*100/C94</f>
        <v>21.256297566727408</v>
      </c>
      <c r="N94" s="42">
        <f aca="true" t="shared" si="31" ref="N94:N125">(I94-F94)*100/F94</f>
        <v>-7.187721634598213</v>
      </c>
      <c r="O94" s="16">
        <f aca="true" t="shared" si="32" ref="O94:O125">(J94-G94)*100/G94</f>
        <v>-2.3480662983425415</v>
      </c>
      <c r="P94" s="11"/>
    </row>
    <row r="95" spans="1:16" ht="12.75">
      <c r="A95" s="39" t="s">
        <v>41</v>
      </c>
      <c r="B95" s="31">
        <v>2588</v>
      </c>
      <c r="C95" s="31">
        <v>764</v>
      </c>
      <c r="D95" s="32">
        <f t="shared" si="21"/>
        <v>29.520865533230292</v>
      </c>
      <c r="E95" s="40" t="s">
        <v>41</v>
      </c>
      <c r="F95" s="34">
        <v>2955</v>
      </c>
      <c r="G95" s="35">
        <v>971</v>
      </c>
      <c r="H95" s="40" t="s">
        <v>41</v>
      </c>
      <c r="I95" s="34">
        <v>2326</v>
      </c>
      <c r="J95" s="34">
        <v>758</v>
      </c>
      <c r="K95" s="32">
        <f t="shared" si="28"/>
        <v>32.58813413585555</v>
      </c>
      <c r="L95" s="36">
        <f t="shared" si="29"/>
        <v>-10.123647604327665</v>
      </c>
      <c r="M95" s="44">
        <f t="shared" si="30"/>
        <v>-0.7853403141361257</v>
      </c>
      <c r="N95" s="42">
        <f t="shared" si="31"/>
        <v>-21.28595600676819</v>
      </c>
      <c r="O95" s="16">
        <f t="shared" si="32"/>
        <v>-21.936148300720905</v>
      </c>
      <c r="P95" s="11"/>
    </row>
    <row r="96" spans="1:16" ht="12.75">
      <c r="A96" s="39" t="s">
        <v>42</v>
      </c>
      <c r="B96" s="31">
        <v>2597</v>
      </c>
      <c r="C96" s="31">
        <v>301</v>
      </c>
      <c r="D96" s="32">
        <f t="shared" si="21"/>
        <v>11.590296495956874</v>
      </c>
      <c r="E96" s="40" t="s">
        <v>42</v>
      </c>
      <c r="F96" s="34">
        <v>2840</v>
      </c>
      <c r="G96" s="35">
        <v>414</v>
      </c>
      <c r="H96" s="40" t="s">
        <v>42</v>
      </c>
      <c r="I96" s="34">
        <v>2565</v>
      </c>
      <c r="J96" s="34">
        <v>395</v>
      </c>
      <c r="K96" s="32">
        <f t="shared" si="28"/>
        <v>15.399610136452242</v>
      </c>
      <c r="L96" s="36">
        <f t="shared" si="29"/>
        <v>-1.2321909896033885</v>
      </c>
      <c r="M96" s="44">
        <f t="shared" si="30"/>
        <v>31.229235880398672</v>
      </c>
      <c r="N96" s="42">
        <f t="shared" si="31"/>
        <v>-9.683098591549296</v>
      </c>
      <c r="O96" s="16">
        <f t="shared" si="32"/>
        <v>-4.5893719806763285</v>
      </c>
      <c r="P96" s="11"/>
    </row>
    <row r="97" spans="1:16" ht="12.75">
      <c r="A97" s="39" t="s">
        <v>43</v>
      </c>
      <c r="B97" s="31">
        <v>1964</v>
      </c>
      <c r="C97" s="31">
        <v>397</v>
      </c>
      <c r="D97" s="32">
        <f t="shared" si="21"/>
        <v>20.213849287169044</v>
      </c>
      <c r="E97" s="40" t="s">
        <v>43</v>
      </c>
      <c r="F97" s="34">
        <v>2235</v>
      </c>
      <c r="G97" s="35">
        <v>523</v>
      </c>
      <c r="H97" s="40" t="s">
        <v>43</v>
      </c>
      <c r="I97" s="34">
        <v>1717</v>
      </c>
      <c r="J97" s="34">
        <v>345</v>
      </c>
      <c r="K97" s="32">
        <f t="shared" si="28"/>
        <v>20.09318578916715</v>
      </c>
      <c r="L97" s="36">
        <f t="shared" si="29"/>
        <v>-12.576374745417516</v>
      </c>
      <c r="M97" s="44">
        <f t="shared" si="30"/>
        <v>-13.09823677581864</v>
      </c>
      <c r="N97" s="42">
        <f t="shared" si="31"/>
        <v>-23.176733780760625</v>
      </c>
      <c r="O97" s="16">
        <f t="shared" si="32"/>
        <v>-34.03441682600383</v>
      </c>
      <c r="P97" s="11"/>
    </row>
    <row r="98" spans="1:16" ht="12.75">
      <c r="A98" s="39" t="s">
        <v>44</v>
      </c>
      <c r="B98" s="31">
        <v>14678</v>
      </c>
      <c r="C98" s="31">
        <v>5100</v>
      </c>
      <c r="D98" s="32">
        <f t="shared" si="21"/>
        <v>34.74587818503883</v>
      </c>
      <c r="E98" s="40" t="s">
        <v>44</v>
      </c>
      <c r="F98" s="34">
        <v>16761</v>
      </c>
      <c r="G98" s="35">
        <v>6502</v>
      </c>
      <c r="H98" s="40" t="s">
        <v>44</v>
      </c>
      <c r="I98" s="34">
        <v>16649</v>
      </c>
      <c r="J98" s="34">
        <v>6550</v>
      </c>
      <c r="K98" s="32">
        <f t="shared" si="28"/>
        <v>39.3417022043366</v>
      </c>
      <c r="L98" s="36">
        <f t="shared" si="29"/>
        <v>13.428259980923832</v>
      </c>
      <c r="M98" s="44">
        <f t="shared" si="30"/>
        <v>28.431372549019606</v>
      </c>
      <c r="N98" s="42">
        <f t="shared" si="31"/>
        <v>-0.6682178867609331</v>
      </c>
      <c r="O98" s="16">
        <f t="shared" si="32"/>
        <v>0.7382343894186404</v>
      </c>
      <c r="P98" s="11"/>
    </row>
    <row r="99" spans="1:16" ht="12.75">
      <c r="A99" s="39" t="s">
        <v>45</v>
      </c>
      <c r="B99" s="31">
        <v>33208</v>
      </c>
      <c r="C99" s="31">
        <v>6741</v>
      </c>
      <c r="D99" s="32">
        <f t="shared" si="21"/>
        <v>20.299325463743678</v>
      </c>
      <c r="E99" s="40" t="s">
        <v>46</v>
      </c>
      <c r="F99" s="34">
        <v>36681</v>
      </c>
      <c r="G99" s="35">
        <v>8599</v>
      </c>
      <c r="H99" s="40" t="s">
        <v>46</v>
      </c>
      <c r="I99" s="34">
        <v>30049</v>
      </c>
      <c r="J99" s="34">
        <v>6837</v>
      </c>
      <c r="K99" s="32">
        <f t="shared" si="28"/>
        <v>22.75283703284635</v>
      </c>
      <c r="L99" s="36">
        <f t="shared" si="29"/>
        <v>-9.512768007708987</v>
      </c>
      <c r="M99" s="44">
        <f t="shared" si="30"/>
        <v>1.4241210502892745</v>
      </c>
      <c r="N99" s="42">
        <f t="shared" si="31"/>
        <v>-18.080205010768516</v>
      </c>
      <c r="O99" s="16">
        <f t="shared" si="32"/>
        <v>-20.49075473892313</v>
      </c>
      <c r="P99" s="11"/>
    </row>
    <row r="100" spans="1:16" ht="12.75">
      <c r="A100" s="39" t="s">
        <v>47</v>
      </c>
      <c r="B100" s="31">
        <v>16435</v>
      </c>
      <c r="C100" s="31">
        <v>3648</v>
      </c>
      <c r="D100" s="32">
        <f t="shared" si="21"/>
        <v>22.196531791907514</v>
      </c>
      <c r="E100" s="40" t="s">
        <v>48</v>
      </c>
      <c r="F100" s="34">
        <v>19286</v>
      </c>
      <c r="G100" s="35">
        <v>5082</v>
      </c>
      <c r="H100" s="40" t="s">
        <v>48</v>
      </c>
      <c r="I100" s="34">
        <v>19499</v>
      </c>
      <c r="J100" s="34">
        <v>5431</v>
      </c>
      <c r="K100" s="32">
        <f t="shared" si="28"/>
        <v>27.85271039540489</v>
      </c>
      <c r="L100" s="36">
        <f t="shared" si="29"/>
        <v>18.64313964101004</v>
      </c>
      <c r="M100" s="44">
        <f t="shared" si="30"/>
        <v>48.87609649122807</v>
      </c>
      <c r="N100" s="42">
        <f t="shared" si="31"/>
        <v>1.1044280825469253</v>
      </c>
      <c r="O100" s="16">
        <f t="shared" si="32"/>
        <v>6.867375049193231</v>
      </c>
      <c r="P100" s="11"/>
    </row>
    <row r="101" spans="1:16" ht="12.75">
      <c r="A101" s="39" t="s">
        <v>49</v>
      </c>
      <c r="B101" s="31">
        <v>23070</v>
      </c>
      <c r="C101" s="31">
        <v>7156</v>
      </c>
      <c r="D101" s="32">
        <f t="shared" si="21"/>
        <v>31.018638925010837</v>
      </c>
      <c r="E101" s="40" t="s">
        <v>49</v>
      </c>
      <c r="F101" s="34">
        <v>25239</v>
      </c>
      <c r="G101" s="35">
        <v>8915</v>
      </c>
      <c r="H101" s="40" t="s">
        <v>49</v>
      </c>
      <c r="I101" s="34">
        <v>22117</v>
      </c>
      <c r="J101" s="41">
        <v>8027</v>
      </c>
      <c r="K101" s="32">
        <f t="shared" si="28"/>
        <v>36.29334900755075</v>
      </c>
      <c r="L101" s="36">
        <f t="shared" si="29"/>
        <v>-4.130905938448201</v>
      </c>
      <c r="M101" s="44">
        <f t="shared" si="30"/>
        <v>12.171604248183343</v>
      </c>
      <c r="N101" s="42">
        <f t="shared" si="31"/>
        <v>-12.369745235548159</v>
      </c>
      <c r="O101" s="16">
        <f t="shared" si="32"/>
        <v>-9.960740325294447</v>
      </c>
      <c r="P101" s="11"/>
    </row>
    <row r="102" spans="1:16" ht="12.75">
      <c r="A102" s="39" t="s">
        <v>50</v>
      </c>
      <c r="B102" s="31">
        <v>14436</v>
      </c>
      <c r="C102" s="31">
        <v>1093</v>
      </c>
      <c r="D102" s="32">
        <f t="shared" si="21"/>
        <v>7.57134940426711</v>
      </c>
      <c r="E102" s="40" t="s">
        <v>50</v>
      </c>
      <c r="F102" s="34">
        <v>14205</v>
      </c>
      <c r="G102" s="35">
        <v>1228</v>
      </c>
      <c r="H102" s="40" t="s">
        <v>50</v>
      </c>
      <c r="I102" s="34">
        <v>14247</v>
      </c>
      <c r="J102" s="34">
        <v>1246</v>
      </c>
      <c r="K102" s="32">
        <f t="shared" si="28"/>
        <v>8.745700849301608</v>
      </c>
      <c r="L102" s="36">
        <f t="shared" si="29"/>
        <v>-1.3092269326683292</v>
      </c>
      <c r="M102" s="44">
        <f t="shared" si="30"/>
        <v>13.998170173833486</v>
      </c>
      <c r="N102" s="42">
        <f t="shared" si="31"/>
        <v>0.29567053854276665</v>
      </c>
      <c r="O102" s="16">
        <f t="shared" si="32"/>
        <v>1.4657980456026058</v>
      </c>
      <c r="P102" s="11"/>
    </row>
    <row r="103" spans="1:16" ht="12.75">
      <c r="A103" s="39" t="s">
        <v>51</v>
      </c>
      <c r="B103" s="31">
        <v>4843</v>
      </c>
      <c r="C103" s="31">
        <v>1322</v>
      </c>
      <c r="D103" s="32">
        <f t="shared" si="21"/>
        <v>27.297129878174687</v>
      </c>
      <c r="E103" s="40" t="s">
        <v>51</v>
      </c>
      <c r="F103" s="34">
        <v>4782</v>
      </c>
      <c r="G103" s="35">
        <v>1463</v>
      </c>
      <c r="H103" s="40" t="s">
        <v>51</v>
      </c>
      <c r="I103" s="34">
        <v>4612</v>
      </c>
      <c r="J103" s="34">
        <v>1529</v>
      </c>
      <c r="K103" s="32">
        <f t="shared" si="28"/>
        <v>33.15264527320035</v>
      </c>
      <c r="L103" s="36">
        <f t="shared" si="29"/>
        <v>-4.769770803221144</v>
      </c>
      <c r="M103" s="44">
        <f t="shared" si="30"/>
        <v>15.658093797276853</v>
      </c>
      <c r="N103" s="42">
        <f t="shared" si="31"/>
        <v>-3.5549979088247596</v>
      </c>
      <c r="O103" s="16">
        <f t="shared" si="32"/>
        <v>4.511278195488722</v>
      </c>
      <c r="P103" s="11"/>
    </row>
    <row r="104" spans="1:16" ht="12.75">
      <c r="A104" s="39" t="s">
        <v>52</v>
      </c>
      <c r="B104" s="31">
        <v>3386</v>
      </c>
      <c r="C104" s="31">
        <v>823</v>
      </c>
      <c r="D104" s="32">
        <f t="shared" si="21"/>
        <v>24.305965741287654</v>
      </c>
      <c r="E104" s="40" t="s">
        <v>52</v>
      </c>
      <c r="F104" s="34">
        <v>3466</v>
      </c>
      <c r="G104" s="35">
        <v>985</v>
      </c>
      <c r="H104" s="40" t="s">
        <v>52</v>
      </c>
      <c r="I104" s="34">
        <v>3275</v>
      </c>
      <c r="J104" s="34">
        <v>1016</v>
      </c>
      <c r="K104" s="32">
        <f t="shared" si="28"/>
        <v>31.022900763358777</v>
      </c>
      <c r="L104" s="36">
        <f t="shared" si="29"/>
        <v>-3.2782043709391613</v>
      </c>
      <c r="M104" s="44">
        <f t="shared" si="30"/>
        <v>23.450789793438638</v>
      </c>
      <c r="N104" s="42">
        <f t="shared" si="31"/>
        <v>-5.51067512983266</v>
      </c>
      <c r="O104" s="16">
        <f t="shared" si="32"/>
        <v>3.1472081218274113</v>
      </c>
      <c r="P104" s="11"/>
    </row>
    <row r="105" spans="1:16" ht="12.75">
      <c r="A105" s="39" t="s">
        <v>53</v>
      </c>
      <c r="B105" s="31">
        <v>35395</v>
      </c>
      <c r="C105" s="31">
        <v>15096</v>
      </c>
      <c r="D105" s="32">
        <f t="shared" si="21"/>
        <v>42.65009182087866</v>
      </c>
      <c r="E105" s="40" t="s">
        <v>53</v>
      </c>
      <c r="F105" s="34">
        <v>36331</v>
      </c>
      <c r="G105" s="35">
        <v>18055</v>
      </c>
      <c r="H105" s="40" t="s">
        <v>53</v>
      </c>
      <c r="I105" s="34">
        <v>35916</v>
      </c>
      <c r="J105" s="41">
        <v>19185</v>
      </c>
      <c r="K105" s="32">
        <f t="shared" si="28"/>
        <v>53.416304710992314</v>
      </c>
      <c r="L105" s="36">
        <f t="shared" si="29"/>
        <v>1.4719593162876112</v>
      </c>
      <c r="M105" s="44">
        <f t="shared" si="30"/>
        <v>27.08664546899841</v>
      </c>
      <c r="N105" s="42">
        <f t="shared" si="31"/>
        <v>-1.1422751919848064</v>
      </c>
      <c r="O105" s="16">
        <f t="shared" si="32"/>
        <v>6.258654112434229</v>
      </c>
      <c r="P105" s="11"/>
    </row>
    <row r="106" spans="1:16" ht="12.75">
      <c r="A106" s="39" t="s">
        <v>54</v>
      </c>
      <c r="B106" s="31">
        <v>1848</v>
      </c>
      <c r="C106" s="31">
        <v>534</v>
      </c>
      <c r="D106" s="32">
        <f t="shared" si="21"/>
        <v>28.896103896103895</v>
      </c>
      <c r="E106" s="40" t="s">
        <v>54</v>
      </c>
      <c r="F106" s="34">
        <v>1884</v>
      </c>
      <c r="G106" s="35">
        <v>625</v>
      </c>
      <c r="H106" s="40" t="s">
        <v>54</v>
      </c>
      <c r="I106" s="34">
        <v>1843</v>
      </c>
      <c r="J106" s="34">
        <v>688</v>
      </c>
      <c r="K106" s="32">
        <f t="shared" si="28"/>
        <v>37.33043950081389</v>
      </c>
      <c r="L106" s="36">
        <f t="shared" si="29"/>
        <v>-0.27056277056277056</v>
      </c>
      <c r="M106" s="44">
        <f t="shared" si="30"/>
        <v>28.83895131086142</v>
      </c>
      <c r="N106" s="42">
        <f t="shared" si="31"/>
        <v>-2.1762208067940554</v>
      </c>
      <c r="O106" s="16">
        <f t="shared" si="32"/>
        <v>10.08</v>
      </c>
      <c r="P106" s="11"/>
    </row>
    <row r="107" spans="1:16" ht="12.75">
      <c r="A107" s="39" t="s">
        <v>55</v>
      </c>
      <c r="B107" s="31">
        <v>4429</v>
      </c>
      <c r="C107" s="31">
        <v>640</v>
      </c>
      <c r="D107" s="32">
        <f t="shared" si="21"/>
        <v>14.450214495371416</v>
      </c>
      <c r="E107" s="40" t="s">
        <v>55</v>
      </c>
      <c r="F107" s="34">
        <v>4296</v>
      </c>
      <c r="G107" s="35">
        <v>739</v>
      </c>
      <c r="H107" s="40" t="s">
        <v>55</v>
      </c>
      <c r="I107" s="34">
        <v>4064</v>
      </c>
      <c r="J107" s="34">
        <v>745</v>
      </c>
      <c r="K107" s="32">
        <f t="shared" si="28"/>
        <v>18.331692913385826</v>
      </c>
      <c r="L107" s="36">
        <f t="shared" si="29"/>
        <v>-8.24113795439151</v>
      </c>
      <c r="M107" s="44">
        <f t="shared" si="30"/>
        <v>16.40625</v>
      </c>
      <c r="N107" s="42">
        <f t="shared" si="31"/>
        <v>-5.400372439478585</v>
      </c>
      <c r="O107" s="16">
        <f t="shared" si="32"/>
        <v>0.8119079837618404</v>
      </c>
      <c r="P107" s="11"/>
    </row>
    <row r="108" spans="1:16" ht="12.75">
      <c r="A108" s="39" t="s">
        <v>56</v>
      </c>
      <c r="B108" s="31">
        <v>3216</v>
      </c>
      <c r="C108" s="31">
        <v>1010</v>
      </c>
      <c r="D108" s="32">
        <f t="shared" si="21"/>
        <v>31.40547263681592</v>
      </c>
      <c r="E108" s="40" t="s">
        <v>57</v>
      </c>
      <c r="F108" s="34">
        <v>3606</v>
      </c>
      <c r="G108" s="35">
        <v>1358</v>
      </c>
      <c r="H108" s="40" t="s">
        <v>57</v>
      </c>
      <c r="I108" s="34">
        <v>3272</v>
      </c>
      <c r="J108" s="34">
        <v>1389</v>
      </c>
      <c r="K108" s="32">
        <f t="shared" si="28"/>
        <v>42.451100244498775</v>
      </c>
      <c r="L108" s="36">
        <f t="shared" si="29"/>
        <v>1.7412935323383085</v>
      </c>
      <c r="M108" s="44">
        <f t="shared" si="30"/>
        <v>37.524752475247524</v>
      </c>
      <c r="N108" s="42">
        <f t="shared" si="31"/>
        <v>-9.262340543538548</v>
      </c>
      <c r="O108" s="16">
        <f t="shared" si="32"/>
        <v>2.2827687776141383</v>
      </c>
      <c r="P108" s="11"/>
    </row>
    <row r="109" spans="1:16" s="14" customFormat="1" ht="12.75">
      <c r="A109" s="30" t="s">
        <v>78</v>
      </c>
      <c r="B109" s="43" t="s">
        <v>35</v>
      </c>
      <c r="C109" s="43" t="s">
        <v>35</v>
      </c>
      <c r="D109" s="44" t="e">
        <f t="shared" si="21"/>
        <v>#VALUE!</v>
      </c>
      <c r="E109" s="45" t="s">
        <v>78</v>
      </c>
      <c r="F109" s="41" t="s">
        <v>35</v>
      </c>
      <c r="G109" s="46" t="s">
        <v>35</v>
      </c>
      <c r="H109" s="45" t="s">
        <v>78</v>
      </c>
      <c r="I109" s="41" t="s">
        <v>35</v>
      </c>
      <c r="J109" s="41" t="s">
        <v>35</v>
      </c>
      <c r="K109" s="44" t="e">
        <f t="shared" si="28"/>
        <v>#VALUE!</v>
      </c>
      <c r="L109" s="47" t="e">
        <f t="shared" si="29"/>
        <v>#VALUE!</v>
      </c>
      <c r="M109" s="44" t="e">
        <f t="shared" si="30"/>
        <v>#VALUE!</v>
      </c>
      <c r="N109" s="51" t="e">
        <f t="shared" si="31"/>
        <v>#VALUE!</v>
      </c>
      <c r="O109" s="16" t="e">
        <f t="shared" si="32"/>
        <v>#VALUE!</v>
      </c>
      <c r="P109" s="17"/>
    </row>
    <row r="110" spans="1:16" ht="12.75">
      <c r="A110" s="39" t="s">
        <v>40</v>
      </c>
      <c r="B110" s="31">
        <v>33906</v>
      </c>
      <c r="C110" s="31">
        <v>8391</v>
      </c>
      <c r="D110" s="32">
        <f t="shared" si="21"/>
        <v>24.74783224208105</v>
      </c>
      <c r="E110" s="40" t="s">
        <v>40</v>
      </c>
      <c r="F110" s="34">
        <v>35892</v>
      </c>
      <c r="G110" s="35">
        <v>9738</v>
      </c>
      <c r="H110" s="40" t="s">
        <v>40</v>
      </c>
      <c r="I110" s="34">
        <v>35987</v>
      </c>
      <c r="J110" s="34">
        <v>10549</v>
      </c>
      <c r="K110" s="32">
        <f t="shared" si="28"/>
        <v>29.3133631589185</v>
      </c>
      <c r="L110" s="36">
        <f t="shared" si="29"/>
        <v>6.137556774612163</v>
      </c>
      <c r="M110" s="32">
        <f t="shared" si="30"/>
        <v>25.718031223930403</v>
      </c>
      <c r="N110" s="42">
        <f t="shared" si="31"/>
        <v>0.26468293770199486</v>
      </c>
      <c r="O110" s="3">
        <f t="shared" si="32"/>
        <v>8.328198808790306</v>
      </c>
      <c r="P110" s="11"/>
    </row>
    <row r="111" spans="1:16" ht="12.75">
      <c r="A111" s="39" t="s">
        <v>41</v>
      </c>
      <c r="B111" s="31">
        <v>719</v>
      </c>
      <c r="C111" s="31">
        <v>187</v>
      </c>
      <c r="D111" s="32">
        <f t="shared" si="21"/>
        <v>26.00834492350487</v>
      </c>
      <c r="E111" s="40" t="s">
        <v>41</v>
      </c>
      <c r="F111" s="34">
        <v>843</v>
      </c>
      <c r="G111" s="35">
        <v>248</v>
      </c>
      <c r="H111" s="40" t="s">
        <v>41</v>
      </c>
      <c r="I111" s="34">
        <v>821</v>
      </c>
      <c r="J111" s="34">
        <v>312</v>
      </c>
      <c r="K111" s="32">
        <f t="shared" si="28"/>
        <v>38.00243605359318</v>
      </c>
      <c r="L111" s="36">
        <f t="shared" si="29"/>
        <v>14.186369958275382</v>
      </c>
      <c r="M111" s="32">
        <f t="shared" si="30"/>
        <v>66.84491978609626</v>
      </c>
      <c r="N111" s="42">
        <f t="shared" si="31"/>
        <v>-2.6097271648873073</v>
      </c>
      <c r="O111" s="3">
        <f t="shared" si="32"/>
        <v>25.806451612903224</v>
      </c>
      <c r="P111" s="11"/>
    </row>
    <row r="112" spans="1:16" ht="12.75">
      <c r="A112" s="39" t="s">
        <v>42</v>
      </c>
      <c r="B112" s="31">
        <v>434</v>
      </c>
      <c r="C112" s="31">
        <v>52</v>
      </c>
      <c r="D112" s="32">
        <f t="shared" si="21"/>
        <v>11.981566820276498</v>
      </c>
      <c r="E112" s="40" t="s">
        <v>42</v>
      </c>
      <c r="F112" s="34">
        <v>473</v>
      </c>
      <c r="G112" s="35">
        <v>67</v>
      </c>
      <c r="H112" s="40" t="s">
        <v>42</v>
      </c>
      <c r="I112" s="34">
        <v>387</v>
      </c>
      <c r="J112" s="34">
        <v>68</v>
      </c>
      <c r="K112" s="32">
        <f t="shared" si="28"/>
        <v>17.57105943152455</v>
      </c>
      <c r="L112" s="36">
        <f t="shared" si="29"/>
        <v>-10.829493087557603</v>
      </c>
      <c r="M112" s="32">
        <f t="shared" si="30"/>
        <v>30.76923076923077</v>
      </c>
      <c r="N112" s="42">
        <f t="shared" si="31"/>
        <v>-18.181818181818183</v>
      </c>
      <c r="O112" s="3">
        <f t="shared" si="32"/>
        <v>1.492537313432836</v>
      </c>
      <c r="P112" s="11"/>
    </row>
    <row r="113" spans="1:16" ht="12.75">
      <c r="A113" s="39" t="s">
        <v>43</v>
      </c>
      <c r="B113" s="31">
        <v>787</v>
      </c>
      <c r="C113" s="31">
        <v>318</v>
      </c>
      <c r="D113" s="32">
        <f t="shared" si="21"/>
        <v>40.406607369758575</v>
      </c>
      <c r="E113" s="40" t="s">
        <v>43</v>
      </c>
      <c r="F113" s="34">
        <v>852</v>
      </c>
      <c r="G113" s="35">
        <v>362</v>
      </c>
      <c r="H113" s="40" t="s">
        <v>43</v>
      </c>
      <c r="I113" s="34">
        <v>598</v>
      </c>
      <c r="J113" s="34">
        <v>197</v>
      </c>
      <c r="K113" s="32">
        <f t="shared" si="28"/>
        <v>32.94314381270903</v>
      </c>
      <c r="L113" s="36">
        <f t="shared" si="29"/>
        <v>-24.015247776365946</v>
      </c>
      <c r="M113" s="32">
        <f t="shared" si="30"/>
        <v>-38.0503144654088</v>
      </c>
      <c r="N113" s="42">
        <f t="shared" si="31"/>
        <v>-29.812206572769952</v>
      </c>
      <c r="O113" s="3">
        <f t="shared" si="32"/>
        <v>-45.58011049723757</v>
      </c>
      <c r="P113" s="11"/>
    </row>
    <row r="114" spans="1:16" ht="12.75">
      <c r="A114" s="39" t="s">
        <v>44</v>
      </c>
      <c r="B114" s="31">
        <v>3797</v>
      </c>
      <c r="C114" s="31">
        <v>1029</v>
      </c>
      <c r="D114" s="32">
        <f t="shared" si="21"/>
        <v>27.100342375559652</v>
      </c>
      <c r="E114" s="40" t="s">
        <v>44</v>
      </c>
      <c r="F114" s="34">
        <v>4311</v>
      </c>
      <c r="G114" s="35">
        <v>1265</v>
      </c>
      <c r="H114" s="40" t="s">
        <v>44</v>
      </c>
      <c r="I114" s="34">
        <v>4603</v>
      </c>
      <c r="J114" s="34">
        <v>1405</v>
      </c>
      <c r="K114" s="32">
        <f t="shared" si="28"/>
        <v>30.523571583749728</v>
      </c>
      <c r="L114" s="36">
        <f t="shared" si="29"/>
        <v>21.22728469844614</v>
      </c>
      <c r="M114" s="32">
        <f t="shared" si="30"/>
        <v>36.540330417881435</v>
      </c>
      <c r="N114" s="42">
        <f t="shared" si="31"/>
        <v>6.773370447691951</v>
      </c>
      <c r="O114" s="3">
        <f t="shared" si="32"/>
        <v>11.067193675889328</v>
      </c>
      <c r="P114" s="11"/>
    </row>
    <row r="115" spans="1:16" ht="12.75">
      <c r="A115" s="39" t="s">
        <v>45</v>
      </c>
      <c r="B115" s="31">
        <v>1703</v>
      </c>
      <c r="C115" s="31">
        <v>318</v>
      </c>
      <c r="D115" s="32">
        <f t="shared" si="21"/>
        <v>18.672930123311804</v>
      </c>
      <c r="E115" s="40" t="s">
        <v>46</v>
      </c>
      <c r="F115" s="34">
        <v>1872</v>
      </c>
      <c r="G115" s="35">
        <v>376</v>
      </c>
      <c r="H115" s="40" t="s">
        <v>46</v>
      </c>
      <c r="I115" s="34">
        <v>1724</v>
      </c>
      <c r="J115" s="34">
        <v>353</v>
      </c>
      <c r="K115" s="32">
        <f t="shared" si="28"/>
        <v>20.475638051044083</v>
      </c>
      <c r="L115" s="36">
        <f t="shared" si="29"/>
        <v>1.2331180270111568</v>
      </c>
      <c r="M115" s="32">
        <f t="shared" si="30"/>
        <v>11.0062893081761</v>
      </c>
      <c r="N115" s="42">
        <f t="shared" si="31"/>
        <v>-7.905982905982906</v>
      </c>
      <c r="O115" s="3">
        <f t="shared" si="32"/>
        <v>-6.117021276595745</v>
      </c>
      <c r="P115" s="11"/>
    </row>
    <row r="116" spans="1:16" ht="12.75">
      <c r="A116" s="39" t="s">
        <v>47</v>
      </c>
      <c r="B116" s="31">
        <v>1124</v>
      </c>
      <c r="C116" s="31">
        <v>107</v>
      </c>
      <c r="D116" s="32">
        <f t="shared" si="21"/>
        <v>9.519572953736654</v>
      </c>
      <c r="E116" s="40" t="s">
        <v>48</v>
      </c>
      <c r="F116" s="34">
        <v>1261</v>
      </c>
      <c r="G116" s="35">
        <v>142</v>
      </c>
      <c r="H116" s="40" t="s">
        <v>48</v>
      </c>
      <c r="I116" s="34">
        <v>1322</v>
      </c>
      <c r="J116" s="34">
        <v>164</v>
      </c>
      <c r="K116" s="32">
        <f t="shared" si="28"/>
        <v>12.405446293494705</v>
      </c>
      <c r="L116" s="36">
        <f t="shared" si="29"/>
        <v>17.615658362989326</v>
      </c>
      <c r="M116" s="32">
        <f t="shared" si="30"/>
        <v>53.271028037383175</v>
      </c>
      <c r="N116" s="42">
        <f t="shared" si="31"/>
        <v>4.837430610626487</v>
      </c>
      <c r="O116" s="3">
        <f t="shared" si="32"/>
        <v>15.492957746478874</v>
      </c>
      <c r="P116" s="11"/>
    </row>
    <row r="117" spans="1:16" ht="12.75">
      <c r="A117" s="39" t="s">
        <v>49</v>
      </c>
      <c r="B117" s="31">
        <v>3580</v>
      </c>
      <c r="C117" s="31">
        <v>713</v>
      </c>
      <c r="D117" s="32">
        <f t="shared" si="21"/>
        <v>19.916201117318437</v>
      </c>
      <c r="E117" s="40" t="s">
        <v>49</v>
      </c>
      <c r="F117" s="34">
        <v>3528</v>
      </c>
      <c r="G117" s="35">
        <v>826</v>
      </c>
      <c r="H117" s="40" t="s">
        <v>49</v>
      </c>
      <c r="I117" s="34">
        <v>3795</v>
      </c>
      <c r="J117" s="34">
        <v>1022</v>
      </c>
      <c r="K117" s="32">
        <f t="shared" si="28"/>
        <v>26.930171277997363</v>
      </c>
      <c r="L117" s="36">
        <f t="shared" si="29"/>
        <v>6.005586592178771</v>
      </c>
      <c r="M117" s="32">
        <f t="shared" si="30"/>
        <v>43.338008415147264</v>
      </c>
      <c r="N117" s="42">
        <f t="shared" si="31"/>
        <v>7.568027210884353</v>
      </c>
      <c r="O117" s="3">
        <f t="shared" si="32"/>
        <v>23.728813559322035</v>
      </c>
      <c r="P117" s="11"/>
    </row>
    <row r="118" spans="1:16" ht="12.75">
      <c r="A118" s="39" t="s">
        <v>50</v>
      </c>
      <c r="B118" s="31">
        <v>2573</v>
      </c>
      <c r="C118" s="31">
        <v>110</v>
      </c>
      <c r="D118" s="32">
        <f t="shared" si="21"/>
        <v>4.275165176836378</v>
      </c>
      <c r="E118" s="40" t="s">
        <v>50</v>
      </c>
      <c r="F118" s="34">
        <v>2451</v>
      </c>
      <c r="G118" s="35">
        <v>122</v>
      </c>
      <c r="H118" s="40" t="s">
        <v>50</v>
      </c>
      <c r="I118" s="34">
        <v>2510</v>
      </c>
      <c r="J118" s="34">
        <v>128</v>
      </c>
      <c r="K118" s="32">
        <f t="shared" si="28"/>
        <v>5.099601593625498</v>
      </c>
      <c r="L118" s="36">
        <f t="shared" si="29"/>
        <v>-2.4485036921881074</v>
      </c>
      <c r="M118" s="32">
        <f t="shared" si="30"/>
        <v>16.363636363636363</v>
      </c>
      <c r="N118" s="42">
        <f t="shared" si="31"/>
        <v>2.4071807425540594</v>
      </c>
      <c r="O118" s="3">
        <f t="shared" si="32"/>
        <v>4.918032786885246</v>
      </c>
      <c r="P118" s="11"/>
    </row>
    <row r="119" spans="1:16" ht="12.75">
      <c r="A119" s="39" t="s">
        <v>51</v>
      </c>
      <c r="B119" s="31">
        <v>1746</v>
      </c>
      <c r="C119" s="31">
        <v>465</v>
      </c>
      <c r="D119" s="32">
        <f t="shared" si="21"/>
        <v>26.632302405498283</v>
      </c>
      <c r="E119" s="40" t="s">
        <v>51</v>
      </c>
      <c r="F119" s="34">
        <v>1714</v>
      </c>
      <c r="G119" s="35">
        <v>500</v>
      </c>
      <c r="H119" s="40" t="s">
        <v>51</v>
      </c>
      <c r="I119" s="34">
        <v>1651</v>
      </c>
      <c r="J119" s="34">
        <v>523</v>
      </c>
      <c r="K119" s="32">
        <f t="shared" si="28"/>
        <v>31.677771047849788</v>
      </c>
      <c r="L119" s="36">
        <f t="shared" si="29"/>
        <v>-5.441008018327606</v>
      </c>
      <c r="M119" s="32">
        <f t="shared" si="30"/>
        <v>12.473118279569892</v>
      </c>
      <c r="N119" s="42">
        <f t="shared" si="31"/>
        <v>-3.67561260210035</v>
      </c>
      <c r="O119" s="3">
        <f t="shared" si="32"/>
        <v>4.6</v>
      </c>
      <c r="P119" s="11"/>
    </row>
    <row r="120" spans="1:16" ht="12.75">
      <c r="A120" s="39" t="s">
        <v>52</v>
      </c>
      <c r="B120" s="31">
        <v>1061</v>
      </c>
      <c r="C120" s="31">
        <v>265</v>
      </c>
      <c r="D120" s="32">
        <f t="shared" si="21"/>
        <v>24.976437323279924</v>
      </c>
      <c r="E120" s="40" t="s">
        <v>52</v>
      </c>
      <c r="F120" s="34">
        <v>1054</v>
      </c>
      <c r="G120" s="35">
        <v>294</v>
      </c>
      <c r="H120" s="40" t="s">
        <v>52</v>
      </c>
      <c r="I120" s="34">
        <v>994</v>
      </c>
      <c r="J120" s="34">
        <v>312</v>
      </c>
      <c r="K120" s="32">
        <f t="shared" si="28"/>
        <v>31.388329979879277</v>
      </c>
      <c r="L120" s="36">
        <f t="shared" si="29"/>
        <v>-6.314797360980207</v>
      </c>
      <c r="M120" s="32">
        <f t="shared" si="30"/>
        <v>17.735849056603772</v>
      </c>
      <c r="N120" s="42">
        <f t="shared" si="31"/>
        <v>-5.692599620493358</v>
      </c>
      <c r="O120" s="3">
        <f t="shared" si="32"/>
        <v>6.122448979591836</v>
      </c>
      <c r="P120" s="11"/>
    </row>
    <row r="121" spans="1:16" ht="12.75">
      <c r="A121" s="39" t="s">
        <v>53</v>
      </c>
      <c r="B121" s="31">
        <v>10177</v>
      </c>
      <c r="C121" s="31">
        <v>4080</v>
      </c>
      <c r="D121" s="32">
        <f t="shared" si="21"/>
        <v>40.09039992139137</v>
      </c>
      <c r="E121" s="40" t="s">
        <v>53</v>
      </c>
      <c r="F121" s="34">
        <v>10818</v>
      </c>
      <c r="G121" s="35">
        <v>4649</v>
      </c>
      <c r="H121" s="40" t="s">
        <v>53</v>
      </c>
      <c r="I121" s="34">
        <v>11385</v>
      </c>
      <c r="J121" s="34">
        <v>5125</v>
      </c>
      <c r="K121" s="32">
        <f t="shared" si="28"/>
        <v>45.01537110232763</v>
      </c>
      <c r="L121" s="36">
        <f t="shared" si="29"/>
        <v>11.86990272182372</v>
      </c>
      <c r="M121" s="32">
        <f t="shared" si="30"/>
        <v>25.612745098039216</v>
      </c>
      <c r="N121" s="42">
        <f t="shared" si="31"/>
        <v>5.241264559068219</v>
      </c>
      <c r="O121" s="3">
        <f t="shared" si="32"/>
        <v>10.238761023876103</v>
      </c>
      <c r="P121" s="11"/>
    </row>
    <row r="122" spans="1:16" ht="12.75">
      <c r="A122" s="39" t="s">
        <v>54</v>
      </c>
      <c r="B122" s="31">
        <v>442</v>
      </c>
      <c r="C122" s="31">
        <v>103</v>
      </c>
      <c r="D122" s="32">
        <f t="shared" si="21"/>
        <v>23.30316742081448</v>
      </c>
      <c r="E122" s="40" t="s">
        <v>54</v>
      </c>
      <c r="F122" s="34">
        <v>474</v>
      </c>
      <c r="G122" s="35">
        <v>116</v>
      </c>
      <c r="H122" s="40" t="s">
        <v>54</v>
      </c>
      <c r="I122" s="34">
        <v>463</v>
      </c>
      <c r="J122" s="34">
        <v>125</v>
      </c>
      <c r="K122" s="32">
        <f t="shared" si="28"/>
        <v>26.997840172786177</v>
      </c>
      <c r="L122" s="36">
        <f t="shared" si="29"/>
        <v>4.751131221719457</v>
      </c>
      <c r="M122" s="32">
        <f t="shared" si="30"/>
        <v>21.359223300970875</v>
      </c>
      <c r="N122" s="42">
        <f t="shared" si="31"/>
        <v>-2.320675105485232</v>
      </c>
      <c r="O122" s="3">
        <f t="shared" si="32"/>
        <v>7.758620689655173</v>
      </c>
      <c r="P122" s="11"/>
    </row>
    <row r="123" spans="1:16" ht="12.75">
      <c r="A123" s="39" t="s">
        <v>55</v>
      </c>
      <c r="B123" s="31">
        <v>848</v>
      </c>
      <c r="C123" s="31">
        <v>115</v>
      </c>
      <c r="D123" s="32">
        <f t="shared" si="21"/>
        <v>13.56132075471698</v>
      </c>
      <c r="E123" s="40" t="s">
        <v>55</v>
      </c>
      <c r="F123" s="34">
        <v>857</v>
      </c>
      <c r="G123" s="35">
        <v>132</v>
      </c>
      <c r="H123" s="40" t="s">
        <v>55</v>
      </c>
      <c r="I123" s="34">
        <v>851</v>
      </c>
      <c r="J123" s="34">
        <v>138</v>
      </c>
      <c r="K123" s="32">
        <f t="shared" si="28"/>
        <v>16.216216216216218</v>
      </c>
      <c r="L123" s="36">
        <f t="shared" si="29"/>
        <v>0.35377358490566035</v>
      </c>
      <c r="M123" s="32">
        <f t="shared" si="30"/>
        <v>20</v>
      </c>
      <c r="N123" s="42">
        <f t="shared" si="31"/>
        <v>-0.7001166861143524</v>
      </c>
      <c r="O123" s="3">
        <f t="shared" si="32"/>
        <v>4.545454545454546</v>
      </c>
      <c r="P123" s="11"/>
    </row>
    <row r="124" spans="1:16" ht="12.75">
      <c r="A124" s="39" t="s">
        <v>56</v>
      </c>
      <c r="B124" s="31">
        <v>684</v>
      </c>
      <c r="C124" s="31">
        <v>168</v>
      </c>
      <c r="D124" s="32">
        <f t="shared" si="21"/>
        <v>24.56140350877193</v>
      </c>
      <c r="E124" s="40" t="s">
        <v>57</v>
      </c>
      <c r="F124" s="34">
        <v>763</v>
      </c>
      <c r="G124" s="35">
        <v>202</v>
      </c>
      <c r="H124" s="40" t="s">
        <v>57</v>
      </c>
      <c r="I124" s="34">
        <v>764</v>
      </c>
      <c r="J124" s="34">
        <v>244</v>
      </c>
      <c r="K124" s="32">
        <f t="shared" si="28"/>
        <v>31.93717277486911</v>
      </c>
      <c r="L124" s="36">
        <f t="shared" si="29"/>
        <v>11.695906432748538</v>
      </c>
      <c r="M124" s="32">
        <f t="shared" si="30"/>
        <v>45.23809523809524</v>
      </c>
      <c r="N124" s="42">
        <f t="shared" si="31"/>
        <v>0.1310615989515072</v>
      </c>
      <c r="O124" s="3">
        <f t="shared" si="32"/>
        <v>20.792079207920793</v>
      </c>
      <c r="P124" s="11"/>
    </row>
    <row r="125" spans="1:16" s="14" customFormat="1" ht="12.75">
      <c r="A125" s="30" t="s">
        <v>82</v>
      </c>
      <c r="B125" s="43" t="s">
        <v>35</v>
      </c>
      <c r="C125" s="43" t="s">
        <v>35</v>
      </c>
      <c r="D125" s="44" t="e">
        <f aca="true" t="shared" si="33" ref="D125:D188">C125*100/B125</f>
        <v>#VALUE!</v>
      </c>
      <c r="E125" s="45" t="s">
        <v>82</v>
      </c>
      <c r="F125" s="41" t="s">
        <v>35</v>
      </c>
      <c r="G125" s="46" t="s">
        <v>35</v>
      </c>
      <c r="H125" s="45" t="s">
        <v>82</v>
      </c>
      <c r="I125" s="41" t="s">
        <v>35</v>
      </c>
      <c r="J125" s="41" t="s">
        <v>35</v>
      </c>
      <c r="K125" s="44" t="e">
        <f t="shared" si="28"/>
        <v>#VALUE!</v>
      </c>
      <c r="L125" s="47" t="e">
        <f t="shared" si="29"/>
        <v>#VALUE!</v>
      </c>
      <c r="M125" s="44" t="e">
        <f t="shared" si="30"/>
        <v>#VALUE!</v>
      </c>
      <c r="N125" s="51" t="e">
        <f t="shared" si="31"/>
        <v>#VALUE!</v>
      </c>
      <c r="O125" s="16" t="e">
        <f t="shared" si="32"/>
        <v>#VALUE!</v>
      </c>
      <c r="P125" s="17"/>
    </row>
    <row r="126" spans="1:16" ht="12.75">
      <c r="A126" s="39" t="s">
        <v>40</v>
      </c>
      <c r="B126" s="31">
        <v>12208</v>
      </c>
      <c r="C126" s="31">
        <v>3147</v>
      </c>
      <c r="D126" s="32">
        <f t="shared" si="33"/>
        <v>25.778178243774573</v>
      </c>
      <c r="E126" s="40" t="s">
        <v>40</v>
      </c>
      <c r="F126" s="34">
        <v>13196</v>
      </c>
      <c r="G126" s="35">
        <v>4054</v>
      </c>
      <c r="H126" s="40" t="s">
        <v>40</v>
      </c>
      <c r="I126" s="34">
        <v>12834</v>
      </c>
      <c r="J126" s="34">
        <v>4296</v>
      </c>
      <c r="K126" s="32">
        <f aca="true" t="shared" si="34" ref="K126:K157">J126*100/I126</f>
        <v>33.47358578775128</v>
      </c>
      <c r="L126" s="36">
        <f aca="true" t="shared" si="35" ref="L126:L157">(I126-B126)*100/B126</f>
        <v>5.12778505897772</v>
      </c>
      <c r="M126" s="32">
        <f aca="true" t="shared" si="36" ref="M126:M157">(J126-C126)*100/C126</f>
        <v>36.510962821734985</v>
      </c>
      <c r="N126" s="42">
        <f aca="true" t="shared" si="37" ref="N126:N157">(I126-F126)*100/F126</f>
        <v>-2.7432555319793877</v>
      </c>
      <c r="O126" s="3">
        <f aca="true" t="shared" si="38" ref="O126:O157">(J126-G126)*100/G126</f>
        <v>5.969412925505673</v>
      </c>
      <c r="P126" s="11"/>
    </row>
    <row r="127" spans="1:16" ht="12.75">
      <c r="A127" s="39" t="s">
        <v>41</v>
      </c>
      <c r="B127" s="31">
        <v>71</v>
      </c>
      <c r="C127" s="31">
        <v>18</v>
      </c>
      <c r="D127" s="32">
        <f t="shared" si="33"/>
        <v>25.35211267605634</v>
      </c>
      <c r="E127" s="40" t="s">
        <v>41</v>
      </c>
      <c r="F127" s="34">
        <v>80</v>
      </c>
      <c r="G127" s="35">
        <v>26</v>
      </c>
      <c r="H127" s="40" t="s">
        <v>41</v>
      </c>
      <c r="I127" s="34">
        <v>78</v>
      </c>
      <c r="J127" s="34">
        <v>29</v>
      </c>
      <c r="K127" s="32">
        <f t="shared" si="34"/>
        <v>37.17948717948718</v>
      </c>
      <c r="L127" s="36">
        <f t="shared" si="35"/>
        <v>9.859154929577464</v>
      </c>
      <c r="M127" s="32">
        <f t="shared" si="36"/>
        <v>61.111111111111114</v>
      </c>
      <c r="N127" s="42">
        <f t="shared" si="37"/>
        <v>-2.5</v>
      </c>
      <c r="O127" s="3">
        <f t="shared" si="38"/>
        <v>11.538461538461538</v>
      </c>
      <c r="P127" s="11"/>
    </row>
    <row r="128" spans="1:16" ht="12.75">
      <c r="A128" s="39" t="s">
        <v>42</v>
      </c>
      <c r="B128" s="31">
        <v>252</v>
      </c>
      <c r="C128" s="31">
        <v>24</v>
      </c>
      <c r="D128" s="32">
        <f t="shared" si="33"/>
        <v>9.523809523809524</v>
      </c>
      <c r="E128" s="40" t="s">
        <v>42</v>
      </c>
      <c r="F128" s="34">
        <v>267</v>
      </c>
      <c r="G128" s="35">
        <v>37</v>
      </c>
      <c r="H128" s="40" t="s">
        <v>42</v>
      </c>
      <c r="I128" s="34">
        <v>178</v>
      </c>
      <c r="J128" s="34">
        <v>29</v>
      </c>
      <c r="K128" s="32">
        <f t="shared" si="34"/>
        <v>16.292134831460675</v>
      </c>
      <c r="L128" s="36">
        <f t="shared" si="35"/>
        <v>-29.365079365079364</v>
      </c>
      <c r="M128" s="32">
        <f t="shared" si="36"/>
        <v>20.833333333333332</v>
      </c>
      <c r="N128" s="42">
        <f t="shared" si="37"/>
        <v>-33.333333333333336</v>
      </c>
      <c r="O128" s="3">
        <f t="shared" si="38"/>
        <v>-21.62162162162162</v>
      </c>
      <c r="P128" s="11"/>
    </row>
    <row r="129" spans="1:16" ht="12.75">
      <c r="A129" s="39" t="s">
        <v>43</v>
      </c>
      <c r="B129" s="31">
        <v>527</v>
      </c>
      <c r="C129" s="31">
        <v>239</v>
      </c>
      <c r="D129" s="32">
        <f t="shared" si="33"/>
        <v>45.35104364326376</v>
      </c>
      <c r="E129" s="40" t="s">
        <v>43</v>
      </c>
      <c r="F129" s="34">
        <v>599</v>
      </c>
      <c r="G129" s="35">
        <v>294</v>
      </c>
      <c r="H129" s="40" t="s">
        <v>43</v>
      </c>
      <c r="I129" s="34">
        <v>390</v>
      </c>
      <c r="J129" s="34">
        <v>195</v>
      </c>
      <c r="K129" s="32">
        <f t="shared" si="34"/>
        <v>50</v>
      </c>
      <c r="L129" s="36">
        <f t="shared" si="35"/>
        <v>-25.996204933586338</v>
      </c>
      <c r="M129" s="32">
        <f t="shared" si="36"/>
        <v>-18.410041841004183</v>
      </c>
      <c r="N129" s="42">
        <f t="shared" si="37"/>
        <v>-34.891485809682806</v>
      </c>
      <c r="O129" s="3">
        <f t="shared" si="38"/>
        <v>-33.673469387755105</v>
      </c>
      <c r="P129" s="11"/>
    </row>
    <row r="130" spans="1:16" ht="12.75">
      <c r="A130" s="39" t="s">
        <v>44</v>
      </c>
      <c r="B130" s="31">
        <v>4997</v>
      </c>
      <c r="C130" s="31">
        <v>1846</v>
      </c>
      <c r="D130" s="32">
        <f t="shared" si="33"/>
        <v>36.94216529917951</v>
      </c>
      <c r="E130" s="40" t="s">
        <v>44</v>
      </c>
      <c r="F130" s="34">
        <v>5466</v>
      </c>
      <c r="G130" s="35">
        <v>2296</v>
      </c>
      <c r="H130" s="40" t="s">
        <v>44</v>
      </c>
      <c r="I130" s="34">
        <v>5692</v>
      </c>
      <c r="J130" s="41">
        <v>2509</v>
      </c>
      <c r="K130" s="32">
        <f t="shared" si="34"/>
        <v>44.079409697821504</v>
      </c>
      <c r="L130" s="36">
        <f t="shared" si="35"/>
        <v>13.908345007004202</v>
      </c>
      <c r="M130" s="32">
        <f t="shared" si="36"/>
        <v>35.91549295774648</v>
      </c>
      <c r="N130" s="42">
        <f t="shared" si="37"/>
        <v>4.134650567142335</v>
      </c>
      <c r="O130" s="3">
        <f t="shared" si="38"/>
        <v>9.277003484320558</v>
      </c>
      <c r="P130" s="11"/>
    </row>
    <row r="131" spans="1:16" ht="12.75">
      <c r="A131" s="39" t="s">
        <v>45</v>
      </c>
      <c r="B131" s="31">
        <v>724</v>
      </c>
      <c r="C131" s="31">
        <v>124</v>
      </c>
      <c r="D131" s="32">
        <f t="shared" si="33"/>
        <v>17.12707182320442</v>
      </c>
      <c r="E131" s="40" t="s">
        <v>46</v>
      </c>
      <c r="F131" s="34">
        <v>776</v>
      </c>
      <c r="G131" s="35">
        <v>157</v>
      </c>
      <c r="H131" s="40" t="s">
        <v>46</v>
      </c>
      <c r="I131" s="34">
        <v>687</v>
      </c>
      <c r="J131" s="34">
        <v>149</v>
      </c>
      <c r="K131" s="32">
        <f t="shared" si="34"/>
        <v>21.688500727802037</v>
      </c>
      <c r="L131" s="36">
        <f t="shared" si="35"/>
        <v>-5.110497237569061</v>
      </c>
      <c r="M131" s="32">
        <f t="shared" si="36"/>
        <v>20.161290322580644</v>
      </c>
      <c r="N131" s="42">
        <f t="shared" si="37"/>
        <v>-11.469072164948454</v>
      </c>
      <c r="O131" s="3">
        <f t="shared" si="38"/>
        <v>-5.095541401273885</v>
      </c>
      <c r="P131" s="11"/>
    </row>
    <row r="132" spans="1:16" ht="12.75">
      <c r="A132" s="39" t="s">
        <v>47</v>
      </c>
      <c r="B132" s="31">
        <v>763</v>
      </c>
      <c r="C132" s="31">
        <v>108</v>
      </c>
      <c r="D132" s="32">
        <f t="shared" si="33"/>
        <v>14.154652686762779</v>
      </c>
      <c r="E132" s="40" t="s">
        <v>48</v>
      </c>
      <c r="F132" s="34">
        <v>833</v>
      </c>
      <c r="G132" s="35">
        <v>156</v>
      </c>
      <c r="H132" s="40" t="s">
        <v>48</v>
      </c>
      <c r="I132" s="34">
        <v>762</v>
      </c>
      <c r="J132" s="34">
        <v>168</v>
      </c>
      <c r="K132" s="32">
        <f t="shared" si="34"/>
        <v>22.04724409448819</v>
      </c>
      <c r="L132" s="36">
        <f t="shared" si="35"/>
        <v>-0.1310615989515072</v>
      </c>
      <c r="M132" s="32">
        <f t="shared" si="36"/>
        <v>55.55555555555556</v>
      </c>
      <c r="N132" s="42">
        <f t="shared" si="37"/>
        <v>-8.523409363745499</v>
      </c>
      <c r="O132" s="3">
        <f t="shared" si="38"/>
        <v>7.6923076923076925</v>
      </c>
      <c r="P132" s="11"/>
    </row>
    <row r="133" spans="1:16" ht="12.75">
      <c r="A133" s="39" t="s">
        <v>49</v>
      </c>
      <c r="B133" s="31">
        <v>459</v>
      </c>
      <c r="C133" s="31">
        <v>87</v>
      </c>
      <c r="D133" s="32">
        <f t="shared" si="33"/>
        <v>18.954248366013072</v>
      </c>
      <c r="E133" s="40" t="s">
        <v>49</v>
      </c>
      <c r="F133" s="34">
        <v>475</v>
      </c>
      <c r="G133" s="35">
        <v>112</v>
      </c>
      <c r="H133" s="40" t="s">
        <v>49</v>
      </c>
      <c r="I133" s="34">
        <v>423</v>
      </c>
      <c r="J133" s="34">
        <v>103</v>
      </c>
      <c r="K133" s="32">
        <f t="shared" si="34"/>
        <v>24.34988179669031</v>
      </c>
      <c r="L133" s="36">
        <f t="shared" si="35"/>
        <v>-7.8431372549019605</v>
      </c>
      <c r="M133" s="32">
        <f t="shared" si="36"/>
        <v>18.39080459770115</v>
      </c>
      <c r="N133" s="42">
        <f t="shared" si="37"/>
        <v>-10.947368421052632</v>
      </c>
      <c r="O133" s="3">
        <f t="shared" si="38"/>
        <v>-8.035714285714286</v>
      </c>
      <c r="P133" s="11"/>
    </row>
    <row r="134" spans="1:16" ht="12.75">
      <c r="A134" s="39" t="s">
        <v>50</v>
      </c>
      <c r="B134" s="31">
        <v>988</v>
      </c>
      <c r="C134" s="31">
        <v>50</v>
      </c>
      <c r="D134" s="32">
        <f t="shared" si="33"/>
        <v>5.060728744939271</v>
      </c>
      <c r="E134" s="40" t="s">
        <v>50</v>
      </c>
      <c r="F134" s="34">
        <v>965</v>
      </c>
      <c r="G134" s="35">
        <v>57</v>
      </c>
      <c r="H134" s="40" t="s">
        <v>50</v>
      </c>
      <c r="I134" s="34">
        <v>1032</v>
      </c>
      <c r="J134" s="34">
        <v>69</v>
      </c>
      <c r="K134" s="32">
        <f t="shared" si="34"/>
        <v>6.686046511627907</v>
      </c>
      <c r="L134" s="36">
        <f t="shared" si="35"/>
        <v>4.4534412955465585</v>
      </c>
      <c r="M134" s="32">
        <f t="shared" si="36"/>
        <v>38</v>
      </c>
      <c r="N134" s="42">
        <f t="shared" si="37"/>
        <v>6.94300518134715</v>
      </c>
      <c r="O134" s="3">
        <f t="shared" si="38"/>
        <v>21.05263157894737</v>
      </c>
      <c r="P134" s="11"/>
    </row>
    <row r="135" spans="1:16" ht="12.75">
      <c r="A135" s="39" t="s">
        <v>51</v>
      </c>
      <c r="B135" s="31">
        <v>175</v>
      </c>
      <c r="C135" s="31">
        <v>41</v>
      </c>
      <c r="D135" s="32">
        <f t="shared" si="33"/>
        <v>23.428571428571427</v>
      </c>
      <c r="E135" s="40" t="s">
        <v>51</v>
      </c>
      <c r="F135" s="34">
        <v>170</v>
      </c>
      <c r="G135" s="35">
        <v>53</v>
      </c>
      <c r="H135" s="40" t="s">
        <v>51</v>
      </c>
      <c r="I135" s="34">
        <v>160</v>
      </c>
      <c r="J135" s="34">
        <v>50</v>
      </c>
      <c r="K135" s="32">
        <f t="shared" si="34"/>
        <v>31.25</v>
      </c>
      <c r="L135" s="36">
        <f t="shared" si="35"/>
        <v>-8.571428571428571</v>
      </c>
      <c r="M135" s="32">
        <f t="shared" si="36"/>
        <v>21.951219512195124</v>
      </c>
      <c r="N135" s="42">
        <f t="shared" si="37"/>
        <v>-5.882352941176471</v>
      </c>
      <c r="O135" s="3">
        <f t="shared" si="38"/>
        <v>-5.660377358490566</v>
      </c>
      <c r="P135" s="11"/>
    </row>
    <row r="136" spans="1:16" ht="12.75">
      <c r="A136" s="39" t="s">
        <v>52</v>
      </c>
      <c r="B136" s="31">
        <v>74</v>
      </c>
      <c r="C136" s="31">
        <v>19</v>
      </c>
      <c r="D136" s="32">
        <f t="shared" si="33"/>
        <v>25.675675675675677</v>
      </c>
      <c r="E136" s="40" t="s">
        <v>52</v>
      </c>
      <c r="F136" s="34">
        <v>74</v>
      </c>
      <c r="G136" s="35">
        <v>26</v>
      </c>
      <c r="H136" s="40" t="s">
        <v>52</v>
      </c>
      <c r="I136" s="34">
        <v>71</v>
      </c>
      <c r="J136" s="34">
        <v>27</v>
      </c>
      <c r="K136" s="32">
        <f t="shared" si="34"/>
        <v>38.028169014084504</v>
      </c>
      <c r="L136" s="36">
        <f t="shared" si="35"/>
        <v>-4.054054054054054</v>
      </c>
      <c r="M136" s="32">
        <f t="shared" si="36"/>
        <v>42.10526315789474</v>
      </c>
      <c r="N136" s="42">
        <f t="shared" si="37"/>
        <v>-4.054054054054054</v>
      </c>
      <c r="O136" s="3">
        <f t="shared" si="38"/>
        <v>3.8461538461538463</v>
      </c>
      <c r="P136" s="11"/>
    </row>
    <row r="137" spans="1:16" ht="12.75">
      <c r="A137" s="39" t="s">
        <v>53</v>
      </c>
      <c r="B137" s="31">
        <v>1510</v>
      </c>
      <c r="C137" s="31">
        <v>473</v>
      </c>
      <c r="D137" s="32">
        <f t="shared" si="33"/>
        <v>31.32450331125828</v>
      </c>
      <c r="E137" s="40" t="s">
        <v>53</v>
      </c>
      <c r="F137" s="34">
        <v>1752</v>
      </c>
      <c r="G137" s="35">
        <v>659</v>
      </c>
      <c r="H137" s="40" t="s">
        <v>53</v>
      </c>
      <c r="I137" s="34">
        <v>1808</v>
      </c>
      <c r="J137" s="34">
        <v>769</v>
      </c>
      <c r="K137" s="32">
        <f t="shared" si="34"/>
        <v>42.533185840707965</v>
      </c>
      <c r="L137" s="36">
        <f t="shared" si="35"/>
        <v>19.735099337748345</v>
      </c>
      <c r="M137" s="32">
        <f t="shared" si="36"/>
        <v>62.579281183932345</v>
      </c>
      <c r="N137" s="42">
        <f t="shared" si="37"/>
        <v>3.1963470319634704</v>
      </c>
      <c r="O137" s="3">
        <f t="shared" si="38"/>
        <v>16.69195751138088</v>
      </c>
      <c r="P137" s="11"/>
    </row>
    <row r="138" spans="1:16" ht="12.75">
      <c r="A138" s="39" t="s">
        <v>54</v>
      </c>
      <c r="B138" s="31">
        <v>56</v>
      </c>
      <c r="C138" s="31">
        <v>6</v>
      </c>
      <c r="D138" s="32">
        <f t="shared" si="33"/>
        <v>10.714285714285714</v>
      </c>
      <c r="E138" s="40" t="s">
        <v>54</v>
      </c>
      <c r="F138" s="34">
        <v>51</v>
      </c>
      <c r="G138" s="35">
        <v>10</v>
      </c>
      <c r="H138" s="40" t="s">
        <v>54</v>
      </c>
      <c r="I138" s="34">
        <v>52</v>
      </c>
      <c r="J138" s="34">
        <v>14</v>
      </c>
      <c r="K138" s="32">
        <f t="shared" si="34"/>
        <v>26.923076923076923</v>
      </c>
      <c r="L138" s="36">
        <f t="shared" si="35"/>
        <v>-7.142857142857143</v>
      </c>
      <c r="M138" s="32">
        <f t="shared" si="36"/>
        <v>133.33333333333334</v>
      </c>
      <c r="N138" s="42">
        <f t="shared" si="37"/>
        <v>1.9607843137254901</v>
      </c>
      <c r="O138" s="3">
        <f t="shared" si="38"/>
        <v>40</v>
      </c>
      <c r="P138" s="11"/>
    </row>
    <row r="139" spans="1:16" ht="12.75">
      <c r="A139" s="39" t="s">
        <v>55</v>
      </c>
      <c r="B139" s="31">
        <v>290</v>
      </c>
      <c r="C139" s="31">
        <v>19</v>
      </c>
      <c r="D139" s="32">
        <f t="shared" si="33"/>
        <v>6.551724137931035</v>
      </c>
      <c r="E139" s="40" t="s">
        <v>55</v>
      </c>
      <c r="F139" s="34">
        <v>258</v>
      </c>
      <c r="G139" s="35">
        <v>25</v>
      </c>
      <c r="H139" s="40" t="s">
        <v>55</v>
      </c>
      <c r="I139" s="34">
        <v>206</v>
      </c>
      <c r="J139" s="34">
        <v>23</v>
      </c>
      <c r="K139" s="32">
        <f t="shared" si="34"/>
        <v>11.16504854368932</v>
      </c>
      <c r="L139" s="36">
        <f t="shared" si="35"/>
        <v>-28.96551724137931</v>
      </c>
      <c r="M139" s="32">
        <f t="shared" si="36"/>
        <v>21.05263157894737</v>
      </c>
      <c r="N139" s="42">
        <f t="shared" si="37"/>
        <v>-20.155038759689923</v>
      </c>
      <c r="O139" s="3">
        <f t="shared" si="38"/>
        <v>-8</v>
      </c>
      <c r="P139" s="11"/>
    </row>
    <row r="140" spans="1:16" ht="12.75">
      <c r="A140" s="39" t="s">
        <v>56</v>
      </c>
      <c r="B140" s="31">
        <v>134</v>
      </c>
      <c r="C140" s="31">
        <v>29</v>
      </c>
      <c r="D140" s="32">
        <f t="shared" si="33"/>
        <v>21.64179104477612</v>
      </c>
      <c r="E140" s="40" t="s">
        <v>57</v>
      </c>
      <c r="F140" s="34">
        <v>151</v>
      </c>
      <c r="G140" s="35">
        <v>47</v>
      </c>
      <c r="H140" s="40" t="s">
        <v>57</v>
      </c>
      <c r="I140" s="34">
        <v>143</v>
      </c>
      <c r="J140" s="34">
        <v>57</v>
      </c>
      <c r="K140" s="32">
        <f t="shared" si="34"/>
        <v>39.86013986013986</v>
      </c>
      <c r="L140" s="36">
        <f t="shared" si="35"/>
        <v>6.7164179104477615</v>
      </c>
      <c r="M140" s="32">
        <f t="shared" si="36"/>
        <v>96.55172413793103</v>
      </c>
      <c r="N140" s="42">
        <f t="shared" si="37"/>
        <v>-5.298013245033113</v>
      </c>
      <c r="O140" s="3">
        <f t="shared" si="38"/>
        <v>21.27659574468085</v>
      </c>
      <c r="P140" s="11"/>
    </row>
    <row r="141" spans="1:16" s="14" customFormat="1" ht="12.75">
      <c r="A141" s="30" t="s">
        <v>81</v>
      </c>
      <c r="B141" s="43" t="s">
        <v>35</v>
      </c>
      <c r="C141" s="43" t="s">
        <v>35</v>
      </c>
      <c r="D141" s="44" t="e">
        <f t="shared" si="33"/>
        <v>#VALUE!</v>
      </c>
      <c r="E141" s="45" t="s">
        <v>81</v>
      </c>
      <c r="F141" s="41" t="s">
        <v>35</v>
      </c>
      <c r="G141" s="46" t="s">
        <v>35</v>
      </c>
      <c r="H141" s="45" t="s">
        <v>81</v>
      </c>
      <c r="I141" s="41" t="s">
        <v>35</v>
      </c>
      <c r="J141" s="41" t="s">
        <v>35</v>
      </c>
      <c r="K141" s="44" t="e">
        <f t="shared" si="34"/>
        <v>#VALUE!</v>
      </c>
      <c r="L141" s="47" t="e">
        <f t="shared" si="35"/>
        <v>#VALUE!</v>
      </c>
      <c r="M141" s="44" t="e">
        <f t="shared" si="36"/>
        <v>#VALUE!</v>
      </c>
      <c r="N141" s="51" t="e">
        <f t="shared" si="37"/>
        <v>#VALUE!</v>
      </c>
      <c r="O141" s="16" t="e">
        <f t="shared" si="38"/>
        <v>#VALUE!</v>
      </c>
      <c r="P141" s="17"/>
    </row>
    <row r="142" spans="1:16" ht="12.75">
      <c r="A142" s="39" t="s">
        <v>40</v>
      </c>
      <c r="B142" s="31">
        <v>11041</v>
      </c>
      <c r="C142" s="31">
        <v>3566</v>
      </c>
      <c r="D142" s="32">
        <f t="shared" si="33"/>
        <v>32.29779911239924</v>
      </c>
      <c r="E142" s="40" t="s">
        <v>40</v>
      </c>
      <c r="F142" s="34">
        <v>13039</v>
      </c>
      <c r="G142" s="35">
        <v>4691</v>
      </c>
      <c r="H142" s="40" t="s">
        <v>40</v>
      </c>
      <c r="I142" s="34">
        <v>13924</v>
      </c>
      <c r="J142" s="34">
        <v>5487</v>
      </c>
      <c r="K142" s="32">
        <f t="shared" si="34"/>
        <v>39.40677966101695</v>
      </c>
      <c r="L142" s="36">
        <f t="shared" si="35"/>
        <v>26.11176523865592</v>
      </c>
      <c r="M142" s="32">
        <f t="shared" si="36"/>
        <v>53.86988222097588</v>
      </c>
      <c r="N142" s="42">
        <f t="shared" si="37"/>
        <v>6.787330316742081</v>
      </c>
      <c r="O142" s="3">
        <f t="shared" si="38"/>
        <v>16.968663397996163</v>
      </c>
      <c r="P142" s="11"/>
    </row>
    <row r="143" spans="1:16" ht="12.75">
      <c r="A143" s="39" t="s">
        <v>41</v>
      </c>
      <c r="B143" s="31">
        <v>32</v>
      </c>
      <c r="C143" s="31">
        <v>10</v>
      </c>
      <c r="D143" s="32">
        <f t="shared" si="33"/>
        <v>31.25</v>
      </c>
      <c r="E143" s="40" t="s">
        <v>41</v>
      </c>
      <c r="F143" s="34">
        <v>33</v>
      </c>
      <c r="G143" s="35">
        <v>9</v>
      </c>
      <c r="H143" s="40" t="s">
        <v>41</v>
      </c>
      <c r="I143" s="34">
        <v>25</v>
      </c>
      <c r="J143" s="34">
        <v>10</v>
      </c>
      <c r="K143" s="32">
        <f t="shared" si="34"/>
        <v>40</v>
      </c>
      <c r="L143" s="36">
        <f t="shared" si="35"/>
        <v>-21.875</v>
      </c>
      <c r="M143" s="32">
        <f t="shared" si="36"/>
        <v>0</v>
      </c>
      <c r="N143" s="42">
        <f t="shared" si="37"/>
        <v>-24.242424242424242</v>
      </c>
      <c r="O143" s="3">
        <f t="shared" si="38"/>
        <v>11.11111111111111</v>
      </c>
      <c r="P143" s="11"/>
    </row>
    <row r="144" spans="1:16" ht="12.75">
      <c r="A144" s="39" t="s">
        <v>42</v>
      </c>
      <c r="B144" s="31">
        <v>41</v>
      </c>
      <c r="C144" s="31">
        <v>5</v>
      </c>
      <c r="D144" s="32">
        <f t="shared" si="33"/>
        <v>12.195121951219512</v>
      </c>
      <c r="E144" s="40" t="s">
        <v>42</v>
      </c>
      <c r="F144" s="34">
        <v>48</v>
      </c>
      <c r="G144" s="35">
        <v>9</v>
      </c>
      <c r="H144" s="40" t="s">
        <v>42</v>
      </c>
      <c r="I144" s="34">
        <v>49</v>
      </c>
      <c r="J144" s="34">
        <v>9</v>
      </c>
      <c r="K144" s="32">
        <f t="shared" si="34"/>
        <v>18.367346938775512</v>
      </c>
      <c r="L144" s="36">
        <f t="shared" si="35"/>
        <v>19.51219512195122</v>
      </c>
      <c r="M144" s="32">
        <f t="shared" si="36"/>
        <v>80</v>
      </c>
      <c r="N144" s="42">
        <f t="shared" si="37"/>
        <v>2.0833333333333335</v>
      </c>
      <c r="O144" s="3">
        <f t="shared" si="38"/>
        <v>0</v>
      </c>
      <c r="P144" s="11"/>
    </row>
    <row r="145" spans="1:16" ht="12.75">
      <c r="A145" s="39" t="s">
        <v>43</v>
      </c>
      <c r="B145" s="31">
        <v>71</v>
      </c>
      <c r="C145" s="31">
        <v>13</v>
      </c>
      <c r="D145" s="32">
        <f t="shared" si="33"/>
        <v>18.309859154929576</v>
      </c>
      <c r="E145" s="40" t="s">
        <v>43</v>
      </c>
      <c r="F145" s="34">
        <v>79</v>
      </c>
      <c r="G145" s="35">
        <v>21</v>
      </c>
      <c r="H145" s="40" t="s">
        <v>43</v>
      </c>
      <c r="I145" s="34">
        <v>60</v>
      </c>
      <c r="J145" s="34">
        <v>21</v>
      </c>
      <c r="K145" s="32">
        <f t="shared" si="34"/>
        <v>35</v>
      </c>
      <c r="L145" s="36">
        <f t="shared" si="35"/>
        <v>-15.492957746478874</v>
      </c>
      <c r="M145" s="32">
        <f t="shared" si="36"/>
        <v>61.53846153846154</v>
      </c>
      <c r="N145" s="42">
        <f t="shared" si="37"/>
        <v>-24.050632911392405</v>
      </c>
      <c r="O145" s="3">
        <f t="shared" si="38"/>
        <v>0</v>
      </c>
      <c r="P145" s="11"/>
    </row>
    <row r="146" spans="1:16" ht="12.75">
      <c r="A146" s="39" t="s">
        <v>44</v>
      </c>
      <c r="B146" s="31">
        <v>5423</v>
      </c>
      <c r="C146" s="31">
        <v>2128</v>
      </c>
      <c r="D146" s="32">
        <f t="shared" si="33"/>
        <v>39.240272911672506</v>
      </c>
      <c r="E146" s="40" t="s">
        <v>44</v>
      </c>
      <c r="F146" s="34">
        <v>6633</v>
      </c>
      <c r="G146" s="35">
        <v>2846</v>
      </c>
      <c r="H146" s="40" t="s">
        <v>44</v>
      </c>
      <c r="I146" s="34">
        <v>7475</v>
      </c>
      <c r="J146" s="41">
        <v>3396</v>
      </c>
      <c r="K146" s="32">
        <f t="shared" si="34"/>
        <v>45.4314381270903</v>
      </c>
      <c r="L146" s="36">
        <f t="shared" si="35"/>
        <v>37.83883459339849</v>
      </c>
      <c r="M146" s="32">
        <f t="shared" si="36"/>
        <v>59.58646616541353</v>
      </c>
      <c r="N146" s="42">
        <f t="shared" si="37"/>
        <v>12.694105231418664</v>
      </c>
      <c r="O146" s="3">
        <f t="shared" si="38"/>
        <v>19.32536893886156</v>
      </c>
      <c r="P146" s="11"/>
    </row>
    <row r="147" spans="1:16" ht="12.75">
      <c r="A147" s="39" t="s">
        <v>45</v>
      </c>
      <c r="B147" s="31">
        <v>348</v>
      </c>
      <c r="C147" s="31">
        <v>48</v>
      </c>
      <c r="D147" s="32">
        <f t="shared" si="33"/>
        <v>13.793103448275861</v>
      </c>
      <c r="E147" s="40" t="s">
        <v>46</v>
      </c>
      <c r="F147" s="34">
        <v>361</v>
      </c>
      <c r="G147" s="35">
        <v>59</v>
      </c>
      <c r="H147" s="40" t="s">
        <v>46</v>
      </c>
      <c r="I147" s="34">
        <v>276</v>
      </c>
      <c r="J147" s="34">
        <v>49</v>
      </c>
      <c r="K147" s="32">
        <f t="shared" si="34"/>
        <v>17.753623188405797</v>
      </c>
      <c r="L147" s="36">
        <f t="shared" si="35"/>
        <v>-20.689655172413794</v>
      </c>
      <c r="M147" s="32">
        <f t="shared" si="36"/>
        <v>2.0833333333333335</v>
      </c>
      <c r="N147" s="42">
        <f t="shared" si="37"/>
        <v>-23.545706371191137</v>
      </c>
      <c r="O147" s="3">
        <f t="shared" si="38"/>
        <v>-16.949152542372882</v>
      </c>
      <c r="P147" s="11"/>
    </row>
    <row r="148" spans="1:16" ht="12.75">
      <c r="A148" s="39" t="s">
        <v>47</v>
      </c>
      <c r="B148" s="31">
        <v>770</v>
      </c>
      <c r="C148" s="31">
        <v>190</v>
      </c>
      <c r="D148" s="32">
        <f t="shared" si="33"/>
        <v>24.675324675324674</v>
      </c>
      <c r="E148" s="40" t="s">
        <v>48</v>
      </c>
      <c r="F148" s="34">
        <v>946</v>
      </c>
      <c r="G148" s="35">
        <v>246</v>
      </c>
      <c r="H148" s="40" t="s">
        <v>48</v>
      </c>
      <c r="I148" s="34">
        <v>1006</v>
      </c>
      <c r="J148" s="34">
        <v>310</v>
      </c>
      <c r="K148" s="32">
        <f t="shared" si="34"/>
        <v>30.81510934393638</v>
      </c>
      <c r="L148" s="36">
        <f t="shared" si="35"/>
        <v>30.649350649350648</v>
      </c>
      <c r="M148" s="32">
        <f t="shared" si="36"/>
        <v>63.1578947368421</v>
      </c>
      <c r="N148" s="42">
        <f t="shared" si="37"/>
        <v>6.342494714587738</v>
      </c>
      <c r="O148" s="3">
        <f t="shared" si="38"/>
        <v>26.016260162601625</v>
      </c>
      <c r="P148" s="11"/>
    </row>
    <row r="149" spans="1:16" ht="12.75">
      <c r="A149" s="39" t="s">
        <v>49</v>
      </c>
      <c r="B149" s="31">
        <v>697</v>
      </c>
      <c r="C149" s="31">
        <v>209</v>
      </c>
      <c r="D149" s="32">
        <f t="shared" si="33"/>
        <v>29.985652797704446</v>
      </c>
      <c r="E149" s="40" t="s">
        <v>49</v>
      </c>
      <c r="F149" s="34">
        <v>822</v>
      </c>
      <c r="G149" s="35">
        <v>286</v>
      </c>
      <c r="H149" s="40" t="s">
        <v>49</v>
      </c>
      <c r="I149" s="34">
        <v>773</v>
      </c>
      <c r="J149" s="34">
        <v>284</v>
      </c>
      <c r="K149" s="32">
        <f t="shared" si="34"/>
        <v>36.73997412677878</v>
      </c>
      <c r="L149" s="36">
        <f t="shared" si="35"/>
        <v>10.9038737446198</v>
      </c>
      <c r="M149" s="32">
        <f t="shared" si="36"/>
        <v>35.88516746411483</v>
      </c>
      <c r="N149" s="42">
        <f t="shared" si="37"/>
        <v>-5.961070559610706</v>
      </c>
      <c r="O149" s="3">
        <f t="shared" si="38"/>
        <v>-0.6993006993006993</v>
      </c>
      <c r="P149" s="11"/>
    </row>
    <row r="150" spans="1:16" ht="12.75">
      <c r="A150" s="39" t="s">
        <v>50</v>
      </c>
      <c r="B150" s="31">
        <v>655</v>
      </c>
      <c r="C150" s="31">
        <v>14</v>
      </c>
      <c r="D150" s="32">
        <f t="shared" si="33"/>
        <v>2.1374045801526718</v>
      </c>
      <c r="E150" s="40" t="s">
        <v>50</v>
      </c>
      <c r="F150" s="34">
        <v>693</v>
      </c>
      <c r="G150" s="35">
        <v>20</v>
      </c>
      <c r="H150" s="40" t="s">
        <v>50</v>
      </c>
      <c r="I150" s="34">
        <v>766</v>
      </c>
      <c r="J150" s="34">
        <v>23</v>
      </c>
      <c r="K150" s="32">
        <f t="shared" si="34"/>
        <v>3.0026109660574414</v>
      </c>
      <c r="L150" s="36">
        <f t="shared" si="35"/>
        <v>16.946564885496183</v>
      </c>
      <c r="M150" s="32">
        <f t="shared" si="36"/>
        <v>64.28571428571429</v>
      </c>
      <c r="N150" s="42">
        <f t="shared" si="37"/>
        <v>10.533910533910534</v>
      </c>
      <c r="O150" s="3">
        <f t="shared" si="38"/>
        <v>15</v>
      </c>
      <c r="P150" s="11"/>
    </row>
    <row r="151" spans="1:16" ht="12.75">
      <c r="A151" s="39" t="s">
        <v>51</v>
      </c>
      <c r="B151" s="31">
        <v>53</v>
      </c>
      <c r="C151" s="31">
        <v>6</v>
      </c>
      <c r="D151" s="32">
        <f t="shared" si="33"/>
        <v>11.320754716981131</v>
      </c>
      <c r="E151" s="40" t="s">
        <v>51</v>
      </c>
      <c r="F151" s="34">
        <v>62</v>
      </c>
      <c r="G151" s="35">
        <v>4</v>
      </c>
      <c r="H151" s="40" t="s">
        <v>51</v>
      </c>
      <c r="I151" s="34">
        <v>53</v>
      </c>
      <c r="J151" s="34">
        <v>9</v>
      </c>
      <c r="K151" s="32">
        <f t="shared" si="34"/>
        <v>16.9811320754717</v>
      </c>
      <c r="L151" s="36">
        <f t="shared" si="35"/>
        <v>0</v>
      </c>
      <c r="M151" s="32">
        <f t="shared" si="36"/>
        <v>50</v>
      </c>
      <c r="N151" s="42">
        <f t="shared" si="37"/>
        <v>-14.516129032258064</v>
      </c>
      <c r="O151" s="3">
        <f t="shared" si="38"/>
        <v>125</v>
      </c>
      <c r="P151" s="11"/>
    </row>
    <row r="152" spans="1:16" ht="12.75">
      <c r="A152" s="39" t="s">
        <v>52</v>
      </c>
      <c r="B152" s="31">
        <v>36</v>
      </c>
      <c r="C152" s="31">
        <v>8</v>
      </c>
      <c r="D152" s="32">
        <f t="shared" si="33"/>
        <v>22.22222222222222</v>
      </c>
      <c r="E152" s="40" t="s">
        <v>52</v>
      </c>
      <c r="F152" s="34">
        <v>47</v>
      </c>
      <c r="G152" s="35">
        <v>10</v>
      </c>
      <c r="H152" s="40" t="s">
        <v>52</v>
      </c>
      <c r="I152" s="34">
        <v>40</v>
      </c>
      <c r="J152" s="34">
        <v>8</v>
      </c>
      <c r="K152" s="32">
        <f t="shared" si="34"/>
        <v>20</v>
      </c>
      <c r="L152" s="36">
        <f t="shared" si="35"/>
        <v>11.11111111111111</v>
      </c>
      <c r="M152" s="32">
        <f t="shared" si="36"/>
        <v>0</v>
      </c>
      <c r="N152" s="42">
        <f t="shared" si="37"/>
        <v>-14.893617021276595</v>
      </c>
      <c r="O152" s="3">
        <f t="shared" si="38"/>
        <v>-20</v>
      </c>
      <c r="P152" s="11"/>
    </row>
    <row r="153" spans="1:16" ht="12.75">
      <c r="A153" s="39" t="s">
        <v>53</v>
      </c>
      <c r="B153" s="31">
        <v>1840</v>
      </c>
      <c r="C153" s="31">
        <v>826</v>
      </c>
      <c r="D153" s="32">
        <f t="shared" si="33"/>
        <v>44.891304347826086</v>
      </c>
      <c r="E153" s="40" t="s">
        <v>53</v>
      </c>
      <c r="F153" s="34">
        <v>2090</v>
      </c>
      <c r="G153" s="35">
        <v>1050</v>
      </c>
      <c r="H153" s="40" t="s">
        <v>53</v>
      </c>
      <c r="I153" s="34">
        <v>2213</v>
      </c>
      <c r="J153" s="34">
        <v>1219</v>
      </c>
      <c r="K153" s="32">
        <f t="shared" si="34"/>
        <v>55.08359692724808</v>
      </c>
      <c r="L153" s="36">
        <f t="shared" si="35"/>
        <v>20.27173913043478</v>
      </c>
      <c r="M153" s="32">
        <f t="shared" si="36"/>
        <v>47.57869249394673</v>
      </c>
      <c r="N153" s="42">
        <f t="shared" si="37"/>
        <v>5.885167464114833</v>
      </c>
      <c r="O153" s="3">
        <f t="shared" si="38"/>
        <v>16.095238095238095</v>
      </c>
      <c r="P153" s="11"/>
    </row>
    <row r="154" spans="1:16" ht="12.75">
      <c r="A154" s="39" t="s">
        <v>54</v>
      </c>
      <c r="B154" s="31">
        <v>12</v>
      </c>
      <c r="C154" s="31">
        <v>1</v>
      </c>
      <c r="D154" s="32">
        <f t="shared" si="33"/>
        <v>8.333333333333334</v>
      </c>
      <c r="E154" s="40" t="s">
        <v>54</v>
      </c>
      <c r="F154" s="34">
        <v>17</v>
      </c>
      <c r="G154" s="35">
        <v>1</v>
      </c>
      <c r="H154" s="40" t="s">
        <v>54</v>
      </c>
      <c r="I154" s="34">
        <v>18</v>
      </c>
      <c r="J154" s="34">
        <v>1</v>
      </c>
      <c r="K154" s="32">
        <f t="shared" si="34"/>
        <v>5.555555555555555</v>
      </c>
      <c r="L154" s="36">
        <f t="shared" si="35"/>
        <v>50</v>
      </c>
      <c r="M154" s="32">
        <f t="shared" si="36"/>
        <v>0</v>
      </c>
      <c r="N154" s="42">
        <f t="shared" si="37"/>
        <v>5.882352941176471</v>
      </c>
      <c r="O154" s="3">
        <f t="shared" si="38"/>
        <v>0</v>
      </c>
      <c r="P154" s="11"/>
    </row>
    <row r="155" spans="1:16" ht="12.75">
      <c r="A155" s="39" t="s">
        <v>55</v>
      </c>
      <c r="B155" s="31">
        <v>112</v>
      </c>
      <c r="C155" s="31">
        <v>9</v>
      </c>
      <c r="D155" s="32">
        <f t="shared" si="33"/>
        <v>8.035714285714286</v>
      </c>
      <c r="E155" s="40" t="s">
        <v>55</v>
      </c>
      <c r="F155" s="34">
        <v>110</v>
      </c>
      <c r="G155" s="35">
        <v>6</v>
      </c>
      <c r="H155" s="40" t="s">
        <v>55</v>
      </c>
      <c r="I155" s="34">
        <v>105</v>
      </c>
      <c r="J155" s="34">
        <v>13</v>
      </c>
      <c r="K155" s="32">
        <f t="shared" si="34"/>
        <v>12.380952380952381</v>
      </c>
      <c r="L155" s="36">
        <f t="shared" si="35"/>
        <v>-6.25</v>
      </c>
      <c r="M155" s="32">
        <f t="shared" si="36"/>
        <v>44.44444444444444</v>
      </c>
      <c r="N155" s="42">
        <f t="shared" si="37"/>
        <v>-4.545454545454546</v>
      </c>
      <c r="O155" s="3">
        <f t="shared" si="38"/>
        <v>116.66666666666667</v>
      </c>
      <c r="P155" s="11"/>
    </row>
    <row r="156" spans="1:16" ht="12.75">
      <c r="A156" s="39" t="s">
        <v>56</v>
      </c>
      <c r="B156" s="31">
        <v>156</v>
      </c>
      <c r="C156" s="31">
        <v>72</v>
      </c>
      <c r="D156" s="32">
        <f t="shared" si="33"/>
        <v>46.15384615384615</v>
      </c>
      <c r="E156" s="40" t="s">
        <v>57</v>
      </c>
      <c r="F156" s="34">
        <v>160</v>
      </c>
      <c r="G156" s="35">
        <v>77</v>
      </c>
      <c r="H156" s="40" t="s">
        <v>57</v>
      </c>
      <c r="I156" s="34">
        <v>142</v>
      </c>
      <c r="J156" s="34">
        <v>84</v>
      </c>
      <c r="K156" s="32">
        <f t="shared" si="34"/>
        <v>59.15492957746479</v>
      </c>
      <c r="L156" s="36">
        <f t="shared" si="35"/>
        <v>-8.974358974358974</v>
      </c>
      <c r="M156" s="32">
        <f t="shared" si="36"/>
        <v>16.666666666666668</v>
      </c>
      <c r="N156" s="42">
        <f t="shared" si="37"/>
        <v>-11.25</v>
      </c>
      <c r="O156" s="3">
        <f t="shared" si="38"/>
        <v>9.090909090909092</v>
      </c>
      <c r="P156" s="11"/>
    </row>
    <row r="157" spans="1:16" s="14" customFormat="1" ht="12.75">
      <c r="A157" s="30" t="s">
        <v>74</v>
      </c>
      <c r="B157" s="43" t="s">
        <v>35</v>
      </c>
      <c r="C157" s="43" t="s">
        <v>35</v>
      </c>
      <c r="D157" s="44" t="e">
        <f t="shared" si="33"/>
        <v>#VALUE!</v>
      </c>
      <c r="E157" s="45" t="s">
        <v>74</v>
      </c>
      <c r="F157" s="41" t="s">
        <v>35</v>
      </c>
      <c r="G157" s="46" t="s">
        <v>35</v>
      </c>
      <c r="H157" s="45" t="s">
        <v>74</v>
      </c>
      <c r="I157" s="41" t="s">
        <v>35</v>
      </c>
      <c r="J157" s="41" t="s">
        <v>35</v>
      </c>
      <c r="K157" s="44" t="e">
        <f t="shared" si="34"/>
        <v>#VALUE!</v>
      </c>
      <c r="L157" s="47" t="e">
        <f t="shared" si="35"/>
        <v>#VALUE!</v>
      </c>
      <c r="M157" s="44" t="e">
        <f t="shared" si="36"/>
        <v>#VALUE!</v>
      </c>
      <c r="N157" s="51" t="e">
        <f t="shared" si="37"/>
        <v>#VALUE!</v>
      </c>
      <c r="O157" s="16" t="e">
        <f t="shared" si="38"/>
        <v>#VALUE!</v>
      </c>
      <c r="P157" s="17"/>
    </row>
    <row r="158" spans="1:16" ht="12.75">
      <c r="A158" s="39" t="s">
        <v>40</v>
      </c>
      <c r="B158" s="31">
        <v>112610</v>
      </c>
      <c r="C158" s="31">
        <v>13523</v>
      </c>
      <c r="D158" s="32">
        <f t="shared" si="33"/>
        <v>12.008702601900364</v>
      </c>
      <c r="E158" s="40" t="s">
        <v>40</v>
      </c>
      <c r="F158" s="34">
        <v>122503</v>
      </c>
      <c r="G158" s="35">
        <v>16337</v>
      </c>
      <c r="H158" s="40" t="s">
        <v>40</v>
      </c>
      <c r="I158" s="34">
        <v>117829</v>
      </c>
      <c r="J158" s="34">
        <v>17721</v>
      </c>
      <c r="K158" s="32">
        <f aca="true" t="shared" si="39" ref="K158:K188">J158*100/I158</f>
        <v>15.0395912720977</v>
      </c>
      <c r="L158" s="36">
        <f aca="true" t="shared" si="40" ref="L158:L188">(I158-B158)*100/B158</f>
        <v>4.634579522244916</v>
      </c>
      <c r="M158" s="32">
        <f aca="true" t="shared" si="41" ref="M158:M188">(J158-C158)*100/C158</f>
        <v>31.043407527915402</v>
      </c>
      <c r="N158" s="42">
        <f aca="true" t="shared" si="42" ref="N158:N188">(I158-F158)*100/F158</f>
        <v>-3.815416765303707</v>
      </c>
      <c r="O158" s="3">
        <f aca="true" t="shared" si="43" ref="O158:O188">(J158-G158)*100/G158</f>
        <v>8.471567607271837</v>
      </c>
      <c r="P158" s="11"/>
    </row>
    <row r="159" spans="1:16" ht="12.75">
      <c r="A159" s="39" t="s">
        <v>41</v>
      </c>
      <c r="B159" s="31">
        <v>1700</v>
      </c>
      <c r="C159" s="31">
        <v>318</v>
      </c>
      <c r="D159" s="32">
        <f t="shared" si="33"/>
        <v>18.705882352941178</v>
      </c>
      <c r="E159" s="40" t="s">
        <v>41</v>
      </c>
      <c r="F159" s="34">
        <v>2005</v>
      </c>
      <c r="G159" s="35">
        <v>446</v>
      </c>
      <c r="H159" s="40" t="s">
        <v>41</v>
      </c>
      <c r="I159" s="34">
        <v>1830</v>
      </c>
      <c r="J159" s="34">
        <v>469</v>
      </c>
      <c r="K159" s="32">
        <f t="shared" si="39"/>
        <v>25.628415300546447</v>
      </c>
      <c r="L159" s="36">
        <f t="shared" si="40"/>
        <v>7.647058823529412</v>
      </c>
      <c r="M159" s="32">
        <f t="shared" si="41"/>
        <v>47.484276729559745</v>
      </c>
      <c r="N159" s="42">
        <f t="shared" si="42"/>
        <v>-8.728179551122194</v>
      </c>
      <c r="O159" s="3">
        <f t="shared" si="43"/>
        <v>5.15695067264574</v>
      </c>
      <c r="P159" s="11"/>
    </row>
    <row r="160" spans="1:16" ht="12.75">
      <c r="A160" s="39" t="s">
        <v>42</v>
      </c>
      <c r="B160" s="31">
        <v>1569</v>
      </c>
      <c r="C160" s="31">
        <v>114</v>
      </c>
      <c r="D160" s="32">
        <f t="shared" si="33"/>
        <v>7.265774378585086</v>
      </c>
      <c r="E160" s="40" t="s">
        <v>42</v>
      </c>
      <c r="F160" s="34">
        <v>1800</v>
      </c>
      <c r="G160" s="35">
        <v>164</v>
      </c>
      <c r="H160" s="40" t="s">
        <v>42</v>
      </c>
      <c r="I160" s="34">
        <v>1485</v>
      </c>
      <c r="J160" s="34">
        <v>165</v>
      </c>
      <c r="K160" s="32">
        <f t="shared" si="39"/>
        <v>11.11111111111111</v>
      </c>
      <c r="L160" s="36">
        <f t="shared" si="40"/>
        <v>-5.353728489483748</v>
      </c>
      <c r="M160" s="32">
        <f t="shared" si="41"/>
        <v>44.73684210526316</v>
      </c>
      <c r="N160" s="42">
        <f t="shared" si="42"/>
        <v>-17.5</v>
      </c>
      <c r="O160" s="3">
        <f t="shared" si="43"/>
        <v>0.6097560975609756</v>
      </c>
      <c r="P160" s="11"/>
    </row>
    <row r="161" spans="1:16" ht="12.75">
      <c r="A161" s="39" t="s">
        <v>43</v>
      </c>
      <c r="B161" s="31">
        <v>1532</v>
      </c>
      <c r="C161" s="31">
        <v>195</v>
      </c>
      <c r="D161" s="32">
        <f t="shared" si="33"/>
        <v>12.72845953002611</v>
      </c>
      <c r="E161" s="40" t="s">
        <v>43</v>
      </c>
      <c r="F161" s="34">
        <v>1810</v>
      </c>
      <c r="G161" s="35">
        <v>259</v>
      </c>
      <c r="H161" s="40" t="s">
        <v>43</v>
      </c>
      <c r="I161" s="34">
        <v>1522</v>
      </c>
      <c r="J161" s="34">
        <v>226</v>
      </c>
      <c r="K161" s="32">
        <f t="shared" si="39"/>
        <v>14.848883048620236</v>
      </c>
      <c r="L161" s="36">
        <f t="shared" si="40"/>
        <v>-0.6527415143603134</v>
      </c>
      <c r="M161" s="32">
        <f t="shared" si="41"/>
        <v>15.897435897435898</v>
      </c>
      <c r="N161" s="42">
        <f t="shared" si="42"/>
        <v>-15.911602209944752</v>
      </c>
      <c r="O161" s="3">
        <f t="shared" si="43"/>
        <v>-12.741312741312742</v>
      </c>
      <c r="P161" s="11"/>
    </row>
    <row r="162" spans="1:16" ht="12.75">
      <c r="A162" s="39" t="s">
        <v>44</v>
      </c>
      <c r="B162" s="31">
        <v>6269</v>
      </c>
      <c r="C162" s="31">
        <v>999</v>
      </c>
      <c r="D162" s="32">
        <f t="shared" si="33"/>
        <v>15.935555910033498</v>
      </c>
      <c r="E162" s="40" t="s">
        <v>44</v>
      </c>
      <c r="F162" s="34">
        <v>7242</v>
      </c>
      <c r="G162" s="35">
        <v>1297</v>
      </c>
      <c r="H162" s="40" t="s">
        <v>44</v>
      </c>
      <c r="I162" s="34">
        <v>7753</v>
      </c>
      <c r="J162" s="34">
        <v>1507</v>
      </c>
      <c r="K162" s="32">
        <f t="shared" si="39"/>
        <v>19.437637043725008</v>
      </c>
      <c r="L162" s="36">
        <f t="shared" si="40"/>
        <v>23.67203700749721</v>
      </c>
      <c r="M162" s="32">
        <f t="shared" si="41"/>
        <v>50.850850850850854</v>
      </c>
      <c r="N162" s="42">
        <f t="shared" si="42"/>
        <v>7.056061861364264</v>
      </c>
      <c r="O162" s="3">
        <f t="shared" si="43"/>
        <v>16.191210485736313</v>
      </c>
      <c r="P162" s="11"/>
    </row>
    <row r="163" spans="1:16" ht="12.75">
      <c r="A163" s="39" t="s">
        <v>45</v>
      </c>
      <c r="B163" s="31">
        <v>7876</v>
      </c>
      <c r="C163" s="31">
        <v>1275</v>
      </c>
      <c r="D163" s="32">
        <f t="shared" si="33"/>
        <v>16.188420518029456</v>
      </c>
      <c r="E163" s="40" t="s">
        <v>46</v>
      </c>
      <c r="F163" s="34">
        <v>8741</v>
      </c>
      <c r="G163" s="35">
        <v>1579</v>
      </c>
      <c r="H163" s="40" t="s">
        <v>46</v>
      </c>
      <c r="I163" s="34">
        <v>7978</v>
      </c>
      <c r="J163" s="34">
        <v>1601</v>
      </c>
      <c r="K163" s="32">
        <f t="shared" si="39"/>
        <v>20.06768613687641</v>
      </c>
      <c r="L163" s="36">
        <f t="shared" si="40"/>
        <v>1.2950736414423565</v>
      </c>
      <c r="M163" s="32">
        <f t="shared" si="41"/>
        <v>25.568627450980394</v>
      </c>
      <c r="N163" s="42">
        <f t="shared" si="42"/>
        <v>-8.728978377759981</v>
      </c>
      <c r="O163" s="3">
        <f t="shared" si="43"/>
        <v>1.3932868904369855</v>
      </c>
      <c r="P163" s="11"/>
    </row>
    <row r="164" spans="1:16" ht="12.75">
      <c r="A164" s="39" t="s">
        <v>47</v>
      </c>
      <c r="B164" s="31">
        <v>2608</v>
      </c>
      <c r="C164" s="31">
        <v>196</v>
      </c>
      <c r="D164" s="32">
        <f t="shared" si="33"/>
        <v>7.515337423312883</v>
      </c>
      <c r="E164" s="40" t="s">
        <v>48</v>
      </c>
      <c r="F164" s="34">
        <v>2981</v>
      </c>
      <c r="G164" s="35">
        <v>280</v>
      </c>
      <c r="H164" s="40" t="s">
        <v>48</v>
      </c>
      <c r="I164" s="34">
        <v>3147</v>
      </c>
      <c r="J164" s="34">
        <v>339</v>
      </c>
      <c r="K164" s="32">
        <f t="shared" si="39"/>
        <v>10.772163965681601</v>
      </c>
      <c r="L164" s="36">
        <f t="shared" si="40"/>
        <v>20.66717791411043</v>
      </c>
      <c r="M164" s="32">
        <f t="shared" si="41"/>
        <v>72.95918367346938</v>
      </c>
      <c r="N164" s="42">
        <f t="shared" si="42"/>
        <v>5.5686011405568605</v>
      </c>
      <c r="O164" s="3">
        <f t="shared" si="43"/>
        <v>21.071428571428573</v>
      </c>
      <c r="P164" s="11"/>
    </row>
    <row r="165" spans="1:16" ht="12.75">
      <c r="A165" s="39" t="s">
        <v>49</v>
      </c>
      <c r="B165" s="31">
        <v>4672</v>
      </c>
      <c r="C165" s="31">
        <v>580</v>
      </c>
      <c r="D165" s="32">
        <f t="shared" si="33"/>
        <v>12.414383561643836</v>
      </c>
      <c r="E165" s="40" t="s">
        <v>49</v>
      </c>
      <c r="F165" s="34">
        <v>5060</v>
      </c>
      <c r="G165" s="35">
        <v>748</v>
      </c>
      <c r="H165" s="40" t="s">
        <v>49</v>
      </c>
      <c r="I165" s="34">
        <v>5006</v>
      </c>
      <c r="J165" s="34">
        <v>875</v>
      </c>
      <c r="K165" s="32">
        <f t="shared" si="39"/>
        <v>17.479025169796245</v>
      </c>
      <c r="L165" s="36">
        <f t="shared" si="40"/>
        <v>7.148972602739726</v>
      </c>
      <c r="M165" s="32">
        <f t="shared" si="41"/>
        <v>50.86206896551724</v>
      </c>
      <c r="N165" s="42">
        <f t="shared" si="42"/>
        <v>-1.0671936758893281</v>
      </c>
      <c r="O165" s="3">
        <f t="shared" si="43"/>
        <v>16.97860962566845</v>
      </c>
      <c r="P165" s="11"/>
    </row>
    <row r="166" spans="1:16" ht="12.75">
      <c r="A166" s="39" t="s">
        <v>50</v>
      </c>
      <c r="B166" s="31">
        <v>21765</v>
      </c>
      <c r="C166" s="31">
        <v>961</v>
      </c>
      <c r="D166" s="32">
        <f t="shared" si="33"/>
        <v>4.415345738571101</v>
      </c>
      <c r="E166" s="40" t="s">
        <v>50</v>
      </c>
      <c r="F166" s="34">
        <v>21484</v>
      </c>
      <c r="G166" s="35">
        <v>990</v>
      </c>
      <c r="H166" s="40" t="s">
        <v>50</v>
      </c>
      <c r="I166" s="34">
        <v>22120</v>
      </c>
      <c r="J166" s="34">
        <v>1083</v>
      </c>
      <c r="K166" s="32">
        <f t="shared" si="39"/>
        <v>4.896021699819168</v>
      </c>
      <c r="L166" s="36">
        <f t="shared" si="40"/>
        <v>1.6310590397427063</v>
      </c>
      <c r="M166" s="32">
        <f t="shared" si="41"/>
        <v>12.695109261186264</v>
      </c>
      <c r="N166" s="42">
        <f t="shared" si="42"/>
        <v>2.960342580525042</v>
      </c>
      <c r="O166" s="3">
        <f t="shared" si="43"/>
        <v>9.393939393939394</v>
      </c>
      <c r="P166" s="11"/>
    </row>
    <row r="167" spans="1:16" ht="12.75">
      <c r="A167" s="39" t="s">
        <v>51</v>
      </c>
      <c r="B167" s="31">
        <v>7892</v>
      </c>
      <c r="C167" s="31">
        <v>1526</v>
      </c>
      <c r="D167" s="32">
        <f t="shared" si="33"/>
        <v>19.336036492650784</v>
      </c>
      <c r="E167" s="40" t="s">
        <v>51</v>
      </c>
      <c r="F167" s="34">
        <v>8160</v>
      </c>
      <c r="G167" s="35">
        <v>1824</v>
      </c>
      <c r="H167" s="40" t="s">
        <v>51</v>
      </c>
      <c r="I167" s="34">
        <v>7988</v>
      </c>
      <c r="J167" s="34">
        <v>2122</v>
      </c>
      <c r="K167" s="32">
        <f t="shared" si="39"/>
        <v>26.56484727090636</v>
      </c>
      <c r="L167" s="36">
        <f t="shared" si="40"/>
        <v>1.2164216928535225</v>
      </c>
      <c r="M167" s="32">
        <f t="shared" si="41"/>
        <v>39.056356487549145</v>
      </c>
      <c r="N167" s="42">
        <f t="shared" si="42"/>
        <v>-2.107843137254902</v>
      </c>
      <c r="O167" s="3">
        <f t="shared" si="43"/>
        <v>16.337719298245613</v>
      </c>
      <c r="P167" s="11"/>
    </row>
    <row r="168" spans="1:16" ht="12.75">
      <c r="A168" s="39" t="s">
        <v>52</v>
      </c>
      <c r="B168" s="31">
        <v>3224</v>
      </c>
      <c r="C168" s="31">
        <v>601</v>
      </c>
      <c r="D168" s="32">
        <f t="shared" si="33"/>
        <v>18.641439205955336</v>
      </c>
      <c r="E168" s="40" t="s">
        <v>52</v>
      </c>
      <c r="F168" s="34">
        <v>3392</v>
      </c>
      <c r="G168" s="35">
        <v>759</v>
      </c>
      <c r="H168" s="40" t="s">
        <v>52</v>
      </c>
      <c r="I168" s="34">
        <v>3218</v>
      </c>
      <c r="J168" s="34">
        <v>784</v>
      </c>
      <c r="K168" s="32">
        <f t="shared" si="39"/>
        <v>24.362958359229335</v>
      </c>
      <c r="L168" s="36">
        <f t="shared" si="40"/>
        <v>-0.18610421836228289</v>
      </c>
      <c r="M168" s="32">
        <f t="shared" si="41"/>
        <v>30.449251247920134</v>
      </c>
      <c r="N168" s="42">
        <f t="shared" si="42"/>
        <v>-5.129716981132075</v>
      </c>
      <c r="O168" s="3">
        <f t="shared" si="43"/>
        <v>3.2938076416337285</v>
      </c>
      <c r="P168" s="11"/>
    </row>
    <row r="169" spans="1:16" ht="12.75">
      <c r="A169" s="39" t="s">
        <v>53</v>
      </c>
      <c r="B169" s="31">
        <v>10477</v>
      </c>
      <c r="C169" s="31">
        <v>2877</v>
      </c>
      <c r="D169" s="32">
        <f t="shared" si="33"/>
        <v>27.460150806528585</v>
      </c>
      <c r="E169" s="40" t="s">
        <v>53</v>
      </c>
      <c r="F169" s="34">
        <v>11369</v>
      </c>
      <c r="G169" s="35">
        <v>3358</v>
      </c>
      <c r="H169" s="40" t="s">
        <v>53</v>
      </c>
      <c r="I169" s="34">
        <v>11814</v>
      </c>
      <c r="J169" s="34">
        <v>3737</v>
      </c>
      <c r="K169" s="32">
        <f t="shared" si="39"/>
        <v>31.631962078889455</v>
      </c>
      <c r="L169" s="36">
        <f t="shared" si="40"/>
        <v>12.761286627851485</v>
      </c>
      <c r="M169" s="32">
        <f t="shared" si="41"/>
        <v>29.89224887035106</v>
      </c>
      <c r="N169" s="42">
        <f t="shared" si="42"/>
        <v>3.914152520010555</v>
      </c>
      <c r="O169" s="3">
        <f t="shared" si="43"/>
        <v>11.286480047647409</v>
      </c>
      <c r="P169" s="11"/>
    </row>
    <row r="170" spans="1:16" ht="12.75">
      <c r="A170" s="39" t="s">
        <v>54</v>
      </c>
      <c r="B170" s="31">
        <v>1929</v>
      </c>
      <c r="C170" s="31">
        <v>441</v>
      </c>
      <c r="D170" s="32">
        <f t="shared" si="33"/>
        <v>22.86158631415241</v>
      </c>
      <c r="E170" s="40" t="s">
        <v>54</v>
      </c>
      <c r="F170" s="34">
        <v>1961</v>
      </c>
      <c r="G170" s="35">
        <v>519</v>
      </c>
      <c r="H170" s="40" t="s">
        <v>54</v>
      </c>
      <c r="I170" s="34">
        <v>1945</v>
      </c>
      <c r="J170" s="34">
        <v>564</v>
      </c>
      <c r="K170" s="32">
        <f t="shared" si="39"/>
        <v>28.997429305912597</v>
      </c>
      <c r="L170" s="36">
        <f t="shared" si="40"/>
        <v>0.8294453084499741</v>
      </c>
      <c r="M170" s="32">
        <f t="shared" si="41"/>
        <v>27.891156462585034</v>
      </c>
      <c r="N170" s="42">
        <f t="shared" si="42"/>
        <v>-0.815910249872514</v>
      </c>
      <c r="O170" s="3">
        <f t="shared" si="43"/>
        <v>8.670520231213873</v>
      </c>
      <c r="P170" s="11"/>
    </row>
    <row r="171" spans="1:16" ht="12.75">
      <c r="A171" s="39" t="s">
        <v>55</v>
      </c>
      <c r="B171" s="31">
        <v>7715</v>
      </c>
      <c r="C171" s="31">
        <v>936</v>
      </c>
      <c r="D171" s="32">
        <f t="shared" si="33"/>
        <v>12.132209980557356</v>
      </c>
      <c r="E171" s="40" t="s">
        <v>55</v>
      </c>
      <c r="F171" s="34">
        <v>7633</v>
      </c>
      <c r="G171" s="35">
        <v>1062</v>
      </c>
      <c r="H171" s="40" t="s">
        <v>55</v>
      </c>
      <c r="I171" s="34">
        <v>7171</v>
      </c>
      <c r="J171" s="34">
        <v>1108</v>
      </c>
      <c r="K171" s="32">
        <f t="shared" si="39"/>
        <v>15.451122577046437</v>
      </c>
      <c r="L171" s="36">
        <f t="shared" si="40"/>
        <v>-7.051198963058976</v>
      </c>
      <c r="M171" s="32">
        <f t="shared" si="41"/>
        <v>18.376068376068375</v>
      </c>
      <c r="N171" s="42">
        <f t="shared" si="42"/>
        <v>-6.052666055286257</v>
      </c>
      <c r="O171" s="3">
        <f t="shared" si="43"/>
        <v>4.3314500941619585</v>
      </c>
      <c r="P171" s="11"/>
    </row>
    <row r="172" spans="1:16" ht="12.75">
      <c r="A172" s="39" t="s">
        <v>56</v>
      </c>
      <c r="B172" s="31">
        <v>2948</v>
      </c>
      <c r="C172" s="31">
        <v>351</v>
      </c>
      <c r="D172" s="32">
        <f t="shared" si="33"/>
        <v>11.906377204884668</v>
      </c>
      <c r="E172" s="40" t="s">
        <v>57</v>
      </c>
      <c r="F172" s="34">
        <v>3211</v>
      </c>
      <c r="G172" s="35">
        <v>474</v>
      </c>
      <c r="H172" s="40" t="s">
        <v>57</v>
      </c>
      <c r="I172" s="34">
        <v>2791</v>
      </c>
      <c r="J172" s="34">
        <v>496</v>
      </c>
      <c r="K172" s="32">
        <f t="shared" si="39"/>
        <v>17.77140809745611</v>
      </c>
      <c r="L172" s="36">
        <f t="shared" si="40"/>
        <v>-5.325644504748983</v>
      </c>
      <c r="M172" s="32">
        <f t="shared" si="41"/>
        <v>41.31054131054131</v>
      </c>
      <c r="N172" s="42">
        <f t="shared" si="42"/>
        <v>-13.080037371535347</v>
      </c>
      <c r="O172" s="3">
        <f t="shared" si="43"/>
        <v>4.641350210970464</v>
      </c>
      <c r="P172" s="11"/>
    </row>
    <row r="173" spans="1:16" s="14" customFormat="1" ht="12.75">
      <c r="A173" s="30" t="s">
        <v>75</v>
      </c>
      <c r="B173" s="43" t="s">
        <v>35</v>
      </c>
      <c r="C173" s="43" t="s">
        <v>35</v>
      </c>
      <c r="D173" s="44" t="e">
        <f t="shared" si="33"/>
        <v>#VALUE!</v>
      </c>
      <c r="E173" s="45" t="s">
        <v>75</v>
      </c>
      <c r="F173" s="41" t="s">
        <v>35</v>
      </c>
      <c r="G173" s="46" t="s">
        <v>35</v>
      </c>
      <c r="H173" s="45" t="s">
        <v>75</v>
      </c>
      <c r="I173" s="41" t="s">
        <v>35</v>
      </c>
      <c r="J173" s="41" t="s">
        <v>35</v>
      </c>
      <c r="K173" s="44" t="e">
        <f t="shared" si="39"/>
        <v>#VALUE!</v>
      </c>
      <c r="L173" s="47" t="e">
        <f t="shared" si="40"/>
        <v>#VALUE!</v>
      </c>
      <c r="M173" s="44" t="e">
        <f t="shared" si="41"/>
        <v>#VALUE!</v>
      </c>
      <c r="N173" s="51" t="e">
        <f t="shared" si="42"/>
        <v>#VALUE!</v>
      </c>
      <c r="O173" s="16" t="e">
        <f t="shared" si="43"/>
        <v>#VALUE!</v>
      </c>
      <c r="P173" s="17"/>
    </row>
    <row r="174" spans="1:16" ht="12.75">
      <c r="A174" s="39" t="s">
        <v>40</v>
      </c>
      <c r="B174" s="31">
        <v>157789</v>
      </c>
      <c r="C174" s="31">
        <v>10312</v>
      </c>
      <c r="D174" s="32">
        <f t="shared" si="33"/>
        <v>6.535309812471085</v>
      </c>
      <c r="E174" s="40" t="s">
        <v>40</v>
      </c>
      <c r="F174" s="34">
        <v>187993</v>
      </c>
      <c r="G174" s="35">
        <v>13567</v>
      </c>
      <c r="H174" s="40" t="s">
        <v>40</v>
      </c>
      <c r="I174" s="34">
        <v>192431</v>
      </c>
      <c r="J174" s="34">
        <v>15109</v>
      </c>
      <c r="K174" s="32">
        <f t="shared" si="39"/>
        <v>7.851645524889441</v>
      </c>
      <c r="L174" s="36">
        <f t="shared" si="40"/>
        <v>21.95463562098752</v>
      </c>
      <c r="M174" s="32">
        <f t="shared" si="41"/>
        <v>46.51861908456168</v>
      </c>
      <c r="N174" s="42">
        <f t="shared" si="42"/>
        <v>2.3607261972520255</v>
      </c>
      <c r="O174" s="3">
        <f t="shared" si="43"/>
        <v>11.36581410776148</v>
      </c>
      <c r="P174" s="11"/>
    </row>
    <row r="175" spans="1:16" ht="12.75">
      <c r="A175" s="39" t="s">
        <v>41</v>
      </c>
      <c r="B175" s="31">
        <v>1492</v>
      </c>
      <c r="C175" s="31">
        <v>106</v>
      </c>
      <c r="D175" s="32">
        <f t="shared" si="33"/>
        <v>7.10455764075067</v>
      </c>
      <c r="E175" s="40" t="s">
        <v>41</v>
      </c>
      <c r="F175" s="34">
        <v>1851</v>
      </c>
      <c r="G175" s="35">
        <v>161</v>
      </c>
      <c r="H175" s="40" t="s">
        <v>41</v>
      </c>
      <c r="I175" s="34">
        <v>1742</v>
      </c>
      <c r="J175" s="34">
        <v>171</v>
      </c>
      <c r="K175" s="32">
        <f t="shared" si="39"/>
        <v>9.81630309988519</v>
      </c>
      <c r="L175" s="36">
        <f t="shared" si="40"/>
        <v>16.75603217158177</v>
      </c>
      <c r="M175" s="32">
        <f t="shared" si="41"/>
        <v>61.320754716981135</v>
      </c>
      <c r="N175" s="42">
        <f t="shared" si="42"/>
        <v>-5.888708806050784</v>
      </c>
      <c r="O175" s="3">
        <f t="shared" si="43"/>
        <v>6.211180124223603</v>
      </c>
      <c r="P175" s="11"/>
    </row>
    <row r="176" spans="1:16" ht="12.75">
      <c r="A176" s="39" t="s">
        <v>42</v>
      </c>
      <c r="B176" s="31">
        <v>1570</v>
      </c>
      <c r="C176" s="31">
        <v>94</v>
      </c>
      <c r="D176" s="32">
        <f t="shared" si="33"/>
        <v>5.987261146496815</v>
      </c>
      <c r="E176" s="40" t="s">
        <v>42</v>
      </c>
      <c r="F176" s="34">
        <v>1969</v>
      </c>
      <c r="G176" s="35">
        <v>117</v>
      </c>
      <c r="H176" s="40" t="s">
        <v>42</v>
      </c>
      <c r="I176" s="34">
        <v>1897</v>
      </c>
      <c r="J176" s="34">
        <v>124</v>
      </c>
      <c r="K176" s="32">
        <f t="shared" si="39"/>
        <v>6.536636794939378</v>
      </c>
      <c r="L176" s="36">
        <f t="shared" si="40"/>
        <v>20.828025477707005</v>
      </c>
      <c r="M176" s="32">
        <f t="shared" si="41"/>
        <v>31.914893617021278</v>
      </c>
      <c r="N176" s="42">
        <f t="shared" si="42"/>
        <v>-3.6566785170137126</v>
      </c>
      <c r="O176" s="3">
        <f t="shared" si="43"/>
        <v>5.982905982905983</v>
      </c>
      <c r="P176" s="11"/>
    </row>
    <row r="177" spans="1:16" ht="12.75">
      <c r="A177" s="39" t="s">
        <v>43</v>
      </c>
      <c r="B177" s="31">
        <v>1717</v>
      </c>
      <c r="C177" s="31">
        <v>124</v>
      </c>
      <c r="D177" s="32">
        <f t="shared" si="33"/>
        <v>7.221898660454281</v>
      </c>
      <c r="E177" s="40" t="s">
        <v>43</v>
      </c>
      <c r="F177" s="34">
        <v>2216</v>
      </c>
      <c r="G177" s="35">
        <v>166</v>
      </c>
      <c r="H177" s="40" t="s">
        <v>43</v>
      </c>
      <c r="I177" s="34">
        <v>2067</v>
      </c>
      <c r="J177" s="34">
        <v>167</v>
      </c>
      <c r="K177" s="32">
        <f t="shared" si="39"/>
        <v>8.079342041606193</v>
      </c>
      <c r="L177" s="36">
        <f t="shared" si="40"/>
        <v>20.3843913803145</v>
      </c>
      <c r="M177" s="32">
        <f t="shared" si="41"/>
        <v>34.67741935483871</v>
      </c>
      <c r="N177" s="42">
        <f t="shared" si="42"/>
        <v>-6.723826714801444</v>
      </c>
      <c r="O177" s="3">
        <f t="shared" si="43"/>
        <v>0.6024096385542169</v>
      </c>
      <c r="P177" s="11"/>
    </row>
    <row r="178" spans="1:16" ht="12.75">
      <c r="A178" s="39" t="s">
        <v>44</v>
      </c>
      <c r="B178" s="31">
        <v>9926</v>
      </c>
      <c r="C178" s="31">
        <v>767</v>
      </c>
      <c r="D178" s="32">
        <f t="shared" si="33"/>
        <v>7.72718114043925</v>
      </c>
      <c r="E178" s="40" t="s">
        <v>44</v>
      </c>
      <c r="F178" s="34">
        <v>11877</v>
      </c>
      <c r="G178" s="35">
        <v>1079</v>
      </c>
      <c r="H178" s="40" t="s">
        <v>44</v>
      </c>
      <c r="I178" s="34">
        <v>12746</v>
      </c>
      <c r="J178" s="34">
        <v>1281</v>
      </c>
      <c r="K178" s="32">
        <f t="shared" si="39"/>
        <v>10.050211831162718</v>
      </c>
      <c r="L178" s="36">
        <f t="shared" si="40"/>
        <v>28.410235744509368</v>
      </c>
      <c r="M178" s="32">
        <f t="shared" si="41"/>
        <v>67.01434159061277</v>
      </c>
      <c r="N178" s="42">
        <f t="shared" si="42"/>
        <v>7.3166624568493726</v>
      </c>
      <c r="O178" s="3">
        <f t="shared" si="43"/>
        <v>18.721037998146432</v>
      </c>
      <c r="P178" s="11"/>
    </row>
    <row r="179" spans="1:16" ht="12.75">
      <c r="A179" s="39" t="s">
        <v>45</v>
      </c>
      <c r="B179" s="31">
        <v>14171</v>
      </c>
      <c r="C179" s="31">
        <v>807</v>
      </c>
      <c r="D179" s="32">
        <f t="shared" si="33"/>
        <v>5.694728671229977</v>
      </c>
      <c r="E179" s="40" t="s">
        <v>46</v>
      </c>
      <c r="F179" s="34">
        <v>17569</v>
      </c>
      <c r="G179" s="35">
        <v>1172</v>
      </c>
      <c r="H179" s="40" t="s">
        <v>46</v>
      </c>
      <c r="I179" s="34">
        <v>17458</v>
      </c>
      <c r="J179" s="34">
        <v>1268</v>
      </c>
      <c r="K179" s="32">
        <f t="shared" si="39"/>
        <v>7.263145835720014</v>
      </c>
      <c r="L179" s="36">
        <f t="shared" si="40"/>
        <v>23.195257921106485</v>
      </c>
      <c r="M179" s="32">
        <f t="shared" si="41"/>
        <v>57.125154894671624</v>
      </c>
      <c r="N179" s="42">
        <f t="shared" si="42"/>
        <v>-0.6317946382833399</v>
      </c>
      <c r="O179" s="3">
        <f t="shared" si="43"/>
        <v>8.19112627986348</v>
      </c>
      <c r="P179" s="11"/>
    </row>
    <row r="180" spans="1:16" ht="12.75">
      <c r="A180" s="39" t="s">
        <v>47</v>
      </c>
      <c r="B180" s="31">
        <v>9425</v>
      </c>
      <c r="C180" s="31">
        <v>563</v>
      </c>
      <c r="D180" s="32">
        <f t="shared" si="33"/>
        <v>5.973474801061008</v>
      </c>
      <c r="E180" s="40" t="s">
        <v>48</v>
      </c>
      <c r="F180" s="34">
        <v>12003</v>
      </c>
      <c r="G180" s="35">
        <v>875</v>
      </c>
      <c r="H180" s="40" t="s">
        <v>48</v>
      </c>
      <c r="I180" s="34">
        <v>14033</v>
      </c>
      <c r="J180" s="34">
        <v>1090</v>
      </c>
      <c r="K180" s="32">
        <f t="shared" si="39"/>
        <v>7.767405401553481</v>
      </c>
      <c r="L180" s="36">
        <f t="shared" si="40"/>
        <v>48.89124668435013</v>
      </c>
      <c r="M180" s="32">
        <f t="shared" si="41"/>
        <v>93.6056838365897</v>
      </c>
      <c r="N180" s="42">
        <f t="shared" si="42"/>
        <v>16.91243855702741</v>
      </c>
      <c r="O180" s="3">
        <f t="shared" si="43"/>
        <v>24.571428571428573</v>
      </c>
      <c r="P180" s="11"/>
    </row>
    <row r="181" spans="1:16" ht="12.75">
      <c r="A181" s="39" t="s">
        <v>49</v>
      </c>
      <c r="B181" s="31">
        <v>14752</v>
      </c>
      <c r="C181" s="31">
        <v>1708</v>
      </c>
      <c r="D181" s="32">
        <f t="shared" si="33"/>
        <v>11.578091106290673</v>
      </c>
      <c r="E181" s="40" t="s">
        <v>49</v>
      </c>
      <c r="F181" s="34">
        <v>17400</v>
      </c>
      <c r="G181" s="35">
        <v>2181</v>
      </c>
      <c r="H181" s="40" t="s">
        <v>49</v>
      </c>
      <c r="I181" s="34">
        <v>18591</v>
      </c>
      <c r="J181" s="34">
        <v>2430</v>
      </c>
      <c r="K181" s="32">
        <f t="shared" si="39"/>
        <v>13.070840729385186</v>
      </c>
      <c r="L181" s="36">
        <f t="shared" si="40"/>
        <v>26.023590021691973</v>
      </c>
      <c r="M181" s="32">
        <f t="shared" si="41"/>
        <v>42.27166276346604</v>
      </c>
      <c r="N181" s="42">
        <f t="shared" si="42"/>
        <v>6.844827586206897</v>
      </c>
      <c r="O181" s="3">
        <f t="shared" si="43"/>
        <v>11.416781292984869</v>
      </c>
      <c r="P181" s="11"/>
    </row>
    <row r="182" spans="1:16" ht="12.75">
      <c r="A182" s="39" t="s">
        <v>50</v>
      </c>
      <c r="B182" s="31">
        <v>35059</v>
      </c>
      <c r="C182" s="31">
        <v>1505</v>
      </c>
      <c r="D182" s="32">
        <f t="shared" si="33"/>
        <v>4.292763627028723</v>
      </c>
      <c r="E182" s="40" t="s">
        <v>50</v>
      </c>
      <c r="F182" s="34">
        <v>38764</v>
      </c>
      <c r="G182" s="35">
        <v>1736</v>
      </c>
      <c r="H182" s="40" t="s">
        <v>50</v>
      </c>
      <c r="I182" s="34">
        <v>40545</v>
      </c>
      <c r="J182" s="34">
        <v>1954</v>
      </c>
      <c r="K182" s="32">
        <f t="shared" si="39"/>
        <v>4.819336539647305</v>
      </c>
      <c r="L182" s="36">
        <f t="shared" si="40"/>
        <v>15.647907812544569</v>
      </c>
      <c r="M182" s="32">
        <f t="shared" si="41"/>
        <v>29.833887043189367</v>
      </c>
      <c r="N182" s="42">
        <f t="shared" si="42"/>
        <v>4.594469095036632</v>
      </c>
      <c r="O182" s="3">
        <f t="shared" si="43"/>
        <v>12.557603686635945</v>
      </c>
      <c r="P182" s="11"/>
    </row>
    <row r="183" spans="1:16" ht="12.75">
      <c r="A183" s="39" t="s">
        <v>51</v>
      </c>
      <c r="B183" s="31">
        <v>4239</v>
      </c>
      <c r="C183" s="31">
        <v>336</v>
      </c>
      <c r="D183" s="32">
        <f t="shared" si="33"/>
        <v>7.926397735314933</v>
      </c>
      <c r="E183" s="40" t="s">
        <v>51</v>
      </c>
      <c r="F183" s="34">
        <v>4721</v>
      </c>
      <c r="G183" s="35">
        <v>425</v>
      </c>
      <c r="H183" s="40" t="s">
        <v>51</v>
      </c>
      <c r="I183" s="34">
        <v>4509</v>
      </c>
      <c r="J183" s="34">
        <v>459</v>
      </c>
      <c r="K183" s="32">
        <f t="shared" si="39"/>
        <v>10.179640718562874</v>
      </c>
      <c r="L183" s="36">
        <f t="shared" si="40"/>
        <v>6.369426751592357</v>
      </c>
      <c r="M183" s="32">
        <f t="shared" si="41"/>
        <v>36.607142857142854</v>
      </c>
      <c r="N183" s="42">
        <f t="shared" si="42"/>
        <v>-4.490574030925651</v>
      </c>
      <c r="O183" s="3">
        <f t="shared" si="43"/>
        <v>8</v>
      </c>
      <c r="P183" s="11"/>
    </row>
    <row r="184" spans="1:16" ht="12.75">
      <c r="A184" s="39" t="s">
        <v>52</v>
      </c>
      <c r="B184" s="31">
        <v>3807</v>
      </c>
      <c r="C184" s="31">
        <v>254</v>
      </c>
      <c r="D184" s="32">
        <f t="shared" si="33"/>
        <v>6.671920147097452</v>
      </c>
      <c r="E184" s="40" t="s">
        <v>52</v>
      </c>
      <c r="F184" s="34">
        <v>4237</v>
      </c>
      <c r="G184" s="35">
        <v>343</v>
      </c>
      <c r="H184" s="40" t="s">
        <v>52</v>
      </c>
      <c r="I184" s="34">
        <v>4170</v>
      </c>
      <c r="J184" s="34">
        <v>376</v>
      </c>
      <c r="K184" s="32">
        <f t="shared" si="39"/>
        <v>9.016786570743406</v>
      </c>
      <c r="L184" s="36">
        <f t="shared" si="40"/>
        <v>9.535066981875493</v>
      </c>
      <c r="M184" s="32">
        <f t="shared" si="41"/>
        <v>48.031496062992126</v>
      </c>
      <c r="N184" s="42">
        <f t="shared" si="42"/>
        <v>-1.581307528911966</v>
      </c>
      <c r="O184" s="3">
        <f t="shared" si="43"/>
        <v>9.620991253644315</v>
      </c>
      <c r="P184" s="11"/>
    </row>
    <row r="185" spans="1:16" ht="12.75">
      <c r="A185" s="39" t="s">
        <v>53</v>
      </c>
      <c r="B185" s="31">
        <v>9611</v>
      </c>
      <c r="C185" s="31">
        <v>928</v>
      </c>
      <c r="D185" s="32">
        <f t="shared" si="33"/>
        <v>9.655602954947456</v>
      </c>
      <c r="E185" s="40" t="s">
        <v>53</v>
      </c>
      <c r="F185" s="34">
        <v>10906</v>
      </c>
      <c r="G185" s="35">
        <v>1238</v>
      </c>
      <c r="H185" s="40" t="s">
        <v>53</v>
      </c>
      <c r="I185" s="34">
        <v>11393</v>
      </c>
      <c r="J185" s="34">
        <v>1457</v>
      </c>
      <c r="K185" s="32">
        <f t="shared" si="39"/>
        <v>12.788554375493725</v>
      </c>
      <c r="L185" s="36">
        <f t="shared" si="40"/>
        <v>18.54125481219436</v>
      </c>
      <c r="M185" s="32">
        <f t="shared" si="41"/>
        <v>57.00431034482759</v>
      </c>
      <c r="N185" s="42">
        <f t="shared" si="42"/>
        <v>4.465431872363836</v>
      </c>
      <c r="O185" s="3">
        <f t="shared" si="43"/>
        <v>17.689822294022616</v>
      </c>
      <c r="P185" s="11"/>
    </row>
    <row r="186" spans="1:16" ht="12.75">
      <c r="A186" s="39" t="s">
        <v>54</v>
      </c>
      <c r="B186" s="31">
        <v>1886</v>
      </c>
      <c r="C186" s="31">
        <v>162</v>
      </c>
      <c r="D186" s="32">
        <f t="shared" si="33"/>
        <v>8.589607635206788</v>
      </c>
      <c r="E186" s="40" t="s">
        <v>54</v>
      </c>
      <c r="F186" s="34">
        <v>2149</v>
      </c>
      <c r="G186" s="35">
        <v>218</v>
      </c>
      <c r="H186" s="40" t="s">
        <v>54</v>
      </c>
      <c r="I186" s="34">
        <v>2140</v>
      </c>
      <c r="J186" s="34">
        <v>243</v>
      </c>
      <c r="K186" s="32">
        <f t="shared" si="39"/>
        <v>11.355140186915888</v>
      </c>
      <c r="L186" s="36">
        <f t="shared" si="40"/>
        <v>13.467656415694591</v>
      </c>
      <c r="M186" s="32">
        <f t="shared" si="41"/>
        <v>50</v>
      </c>
      <c r="N186" s="42">
        <f t="shared" si="42"/>
        <v>-0.41879944160074456</v>
      </c>
      <c r="O186" s="3">
        <f t="shared" si="43"/>
        <v>11.46788990825688</v>
      </c>
      <c r="P186" s="11"/>
    </row>
    <row r="187" spans="1:16" ht="12.75">
      <c r="A187" s="39" t="s">
        <v>55</v>
      </c>
      <c r="B187" s="31">
        <v>10291</v>
      </c>
      <c r="C187" s="31">
        <v>507</v>
      </c>
      <c r="D187" s="32">
        <f t="shared" si="33"/>
        <v>4.926634923719755</v>
      </c>
      <c r="E187" s="40" t="s">
        <v>55</v>
      </c>
      <c r="F187" s="34">
        <v>11429</v>
      </c>
      <c r="G187" s="35">
        <v>627</v>
      </c>
      <c r="H187" s="40" t="s">
        <v>55</v>
      </c>
      <c r="I187" s="34">
        <v>11582</v>
      </c>
      <c r="J187" s="34">
        <v>693</v>
      </c>
      <c r="K187" s="32">
        <f t="shared" si="39"/>
        <v>5.983422552236228</v>
      </c>
      <c r="L187" s="36">
        <f t="shared" si="40"/>
        <v>12.544942182489555</v>
      </c>
      <c r="M187" s="32">
        <f t="shared" si="41"/>
        <v>36.68639053254438</v>
      </c>
      <c r="N187" s="42">
        <f t="shared" si="42"/>
        <v>1.3386997987575466</v>
      </c>
      <c r="O187" s="3">
        <f t="shared" si="43"/>
        <v>10.526315789473685</v>
      </c>
      <c r="P187" s="11"/>
    </row>
    <row r="188" spans="1:16" ht="12.75">
      <c r="A188" s="39" t="s">
        <v>56</v>
      </c>
      <c r="B188" s="31">
        <v>1962</v>
      </c>
      <c r="C188" s="31">
        <v>131</v>
      </c>
      <c r="D188" s="32">
        <f t="shared" si="33"/>
        <v>6.6768603465851175</v>
      </c>
      <c r="E188" s="40" t="s">
        <v>57</v>
      </c>
      <c r="F188" s="34">
        <v>2411</v>
      </c>
      <c r="G188" s="35">
        <v>197</v>
      </c>
      <c r="H188" s="40" t="s">
        <v>57</v>
      </c>
      <c r="I188" s="34">
        <v>2119</v>
      </c>
      <c r="J188" s="34">
        <v>209</v>
      </c>
      <c r="K188" s="32">
        <f t="shared" si="39"/>
        <v>9.863142991977348</v>
      </c>
      <c r="L188" s="36">
        <f t="shared" si="40"/>
        <v>8.00203873598369</v>
      </c>
      <c r="M188" s="32">
        <f t="shared" si="41"/>
        <v>59.541984732824424</v>
      </c>
      <c r="N188" s="42">
        <f t="shared" si="42"/>
        <v>-12.111157196184156</v>
      </c>
      <c r="O188" s="3">
        <f t="shared" si="43"/>
        <v>6.091370558375634</v>
      </c>
      <c r="P188" s="11"/>
    </row>
    <row r="189" spans="1:16" s="14" customFormat="1" ht="12.75">
      <c r="A189" s="30" t="s">
        <v>77</v>
      </c>
      <c r="B189" s="43" t="s">
        <v>35</v>
      </c>
      <c r="C189" s="43" t="s">
        <v>35</v>
      </c>
      <c r="D189" s="44" t="e">
        <f aca="true" t="shared" si="44" ref="D189:D252">C189*100/B189</f>
        <v>#VALUE!</v>
      </c>
      <c r="E189" s="45" t="s">
        <v>77</v>
      </c>
      <c r="F189" s="41" t="s">
        <v>35</v>
      </c>
      <c r="G189" s="46" t="s">
        <v>35</v>
      </c>
      <c r="H189" s="45" t="s">
        <v>77</v>
      </c>
      <c r="I189" s="30" t="s">
        <v>77</v>
      </c>
      <c r="J189" s="30" t="s">
        <v>77</v>
      </c>
      <c r="K189" s="30" t="s">
        <v>77</v>
      </c>
      <c r="L189" s="45" t="s">
        <v>77</v>
      </c>
      <c r="M189" s="30" t="s">
        <v>77</v>
      </c>
      <c r="N189" s="45" t="s">
        <v>77</v>
      </c>
      <c r="O189" s="30" t="s">
        <v>77</v>
      </c>
      <c r="P189" s="17"/>
    </row>
    <row r="190" spans="1:16" ht="12.75">
      <c r="A190" s="39" t="s">
        <v>40</v>
      </c>
      <c r="B190" s="31">
        <v>49331</v>
      </c>
      <c r="C190" s="31">
        <v>9083</v>
      </c>
      <c r="D190" s="32">
        <f t="shared" si="44"/>
        <v>18.412357341225597</v>
      </c>
      <c r="E190" s="40" t="s">
        <v>40</v>
      </c>
      <c r="F190" s="34">
        <v>54493</v>
      </c>
      <c r="G190" s="35">
        <v>11655</v>
      </c>
      <c r="H190" s="40" t="s">
        <v>40</v>
      </c>
      <c r="I190" s="34">
        <v>54183</v>
      </c>
      <c r="J190" s="34">
        <v>13470</v>
      </c>
      <c r="K190" s="32">
        <f aca="true" t="shared" si="45" ref="K190:K204">J190*100/I190</f>
        <v>24.86019600243619</v>
      </c>
      <c r="L190" s="47">
        <f aca="true" t="shared" si="46" ref="L190:L204">(I190-B190)*100/B190</f>
        <v>9.835600332448156</v>
      </c>
      <c r="M190" s="44">
        <f aca="true" t="shared" si="47" ref="M190:M204">(J190-C190)*100/C190</f>
        <v>48.29902014752835</v>
      </c>
      <c r="N190" s="42">
        <f aca="true" t="shared" si="48" ref="N190:N204">(I190-F190)*100/F190</f>
        <v>-0.5688804066577359</v>
      </c>
      <c r="O190" s="16">
        <f aca="true" t="shared" si="49" ref="O190:O204">(J190-G190)*100/G190</f>
        <v>15.572715572715573</v>
      </c>
      <c r="P190" s="11"/>
    </row>
    <row r="191" spans="1:16" ht="12.75">
      <c r="A191" s="39" t="s">
        <v>41</v>
      </c>
      <c r="B191" s="31">
        <v>846</v>
      </c>
      <c r="C191" s="31">
        <v>140</v>
      </c>
      <c r="D191" s="32">
        <f t="shared" si="44"/>
        <v>16.548463356973997</v>
      </c>
      <c r="E191" s="40" t="s">
        <v>41</v>
      </c>
      <c r="F191" s="34">
        <v>940</v>
      </c>
      <c r="G191" s="35">
        <v>199</v>
      </c>
      <c r="H191" s="40" t="s">
        <v>41</v>
      </c>
      <c r="I191" s="34">
        <v>911</v>
      </c>
      <c r="J191" s="34">
        <v>231</v>
      </c>
      <c r="K191" s="32">
        <f t="shared" si="45"/>
        <v>25.35675082327113</v>
      </c>
      <c r="L191" s="36">
        <f t="shared" si="46"/>
        <v>7.68321513002364</v>
      </c>
      <c r="M191" s="32">
        <f t="shared" si="47"/>
        <v>65</v>
      </c>
      <c r="N191" s="42">
        <f t="shared" si="48"/>
        <v>-3.0851063829787235</v>
      </c>
      <c r="O191" s="60">
        <f t="shared" si="49"/>
        <v>16.08040201005025</v>
      </c>
      <c r="P191" s="11"/>
    </row>
    <row r="192" spans="1:16" ht="12.75">
      <c r="A192" s="39" t="s">
        <v>42</v>
      </c>
      <c r="B192" s="31">
        <v>678</v>
      </c>
      <c r="C192" s="31">
        <v>66</v>
      </c>
      <c r="D192" s="32">
        <f t="shared" si="44"/>
        <v>9.734513274336283</v>
      </c>
      <c r="E192" s="40" t="s">
        <v>42</v>
      </c>
      <c r="F192" s="34">
        <v>808</v>
      </c>
      <c r="G192" s="35">
        <v>97</v>
      </c>
      <c r="H192" s="40" t="s">
        <v>42</v>
      </c>
      <c r="I192" s="34">
        <v>719</v>
      </c>
      <c r="J192" s="34">
        <v>110</v>
      </c>
      <c r="K192" s="32">
        <f t="shared" si="45"/>
        <v>15.299026425591098</v>
      </c>
      <c r="L192" s="36">
        <f t="shared" si="46"/>
        <v>6.047197640117994</v>
      </c>
      <c r="M192" s="32">
        <f t="shared" si="47"/>
        <v>66.66666666666667</v>
      </c>
      <c r="N192" s="42">
        <f t="shared" si="48"/>
        <v>-11.014851485148515</v>
      </c>
      <c r="O192" s="60">
        <f t="shared" si="49"/>
        <v>13.402061855670103</v>
      </c>
      <c r="P192" s="11"/>
    </row>
    <row r="193" spans="1:16" ht="12.75">
      <c r="A193" s="39" t="s">
        <v>43</v>
      </c>
      <c r="B193" s="31">
        <v>612</v>
      </c>
      <c r="C193" s="31">
        <v>66</v>
      </c>
      <c r="D193" s="32">
        <f t="shared" si="44"/>
        <v>10.784313725490197</v>
      </c>
      <c r="E193" s="40" t="s">
        <v>43</v>
      </c>
      <c r="F193" s="34">
        <v>759</v>
      </c>
      <c r="G193" s="35">
        <v>102</v>
      </c>
      <c r="H193" s="40" t="s">
        <v>43</v>
      </c>
      <c r="I193" s="34">
        <v>679</v>
      </c>
      <c r="J193" s="34">
        <v>104</v>
      </c>
      <c r="K193" s="32">
        <f t="shared" si="45"/>
        <v>15.316642120765833</v>
      </c>
      <c r="L193" s="36">
        <f t="shared" si="46"/>
        <v>10.947712418300654</v>
      </c>
      <c r="M193" s="32">
        <f t="shared" si="47"/>
        <v>57.57575757575758</v>
      </c>
      <c r="N193" s="42">
        <f t="shared" si="48"/>
        <v>-10.540184453227932</v>
      </c>
      <c r="O193" s="60">
        <f t="shared" si="49"/>
        <v>1.9607843137254901</v>
      </c>
      <c r="P193" s="11"/>
    </row>
    <row r="194" spans="1:16" ht="12.75">
      <c r="A194" s="39" t="s">
        <v>44</v>
      </c>
      <c r="B194" s="31">
        <v>6035</v>
      </c>
      <c r="C194" s="31">
        <v>1210</v>
      </c>
      <c r="D194" s="32">
        <f t="shared" si="44"/>
        <v>20.049710024855013</v>
      </c>
      <c r="E194" s="40" t="s">
        <v>44</v>
      </c>
      <c r="F194" s="34">
        <v>7147</v>
      </c>
      <c r="G194" s="35">
        <v>1611</v>
      </c>
      <c r="H194" s="40" t="s">
        <v>44</v>
      </c>
      <c r="I194" s="34">
        <v>7687</v>
      </c>
      <c r="J194" s="34">
        <v>1932</v>
      </c>
      <c r="K194" s="32">
        <f t="shared" si="45"/>
        <v>25.13334200598413</v>
      </c>
      <c r="L194" s="36">
        <f t="shared" si="46"/>
        <v>27.373653686826845</v>
      </c>
      <c r="M194" s="32">
        <f t="shared" si="47"/>
        <v>59.66942148760331</v>
      </c>
      <c r="N194" s="42">
        <f t="shared" si="48"/>
        <v>7.555617741709808</v>
      </c>
      <c r="O194" s="60">
        <f t="shared" si="49"/>
        <v>19.925512104283055</v>
      </c>
      <c r="P194" s="11"/>
    </row>
    <row r="195" spans="1:16" ht="12.75">
      <c r="A195" s="39" t="s">
        <v>45</v>
      </c>
      <c r="B195" s="31">
        <v>2950</v>
      </c>
      <c r="C195" s="31">
        <v>362</v>
      </c>
      <c r="D195" s="32">
        <f t="shared" si="44"/>
        <v>12.271186440677965</v>
      </c>
      <c r="E195" s="40" t="s">
        <v>46</v>
      </c>
      <c r="F195" s="34">
        <v>3313</v>
      </c>
      <c r="G195" s="35">
        <v>432</v>
      </c>
      <c r="H195" s="40" t="s">
        <v>46</v>
      </c>
      <c r="I195" s="34">
        <v>3109</v>
      </c>
      <c r="J195" s="34">
        <v>465</v>
      </c>
      <c r="K195" s="32">
        <f t="shared" si="45"/>
        <v>14.956577677709875</v>
      </c>
      <c r="L195" s="36">
        <f t="shared" si="46"/>
        <v>5.389830508474576</v>
      </c>
      <c r="M195" s="32">
        <f t="shared" si="47"/>
        <v>28.45303867403315</v>
      </c>
      <c r="N195" s="42">
        <f t="shared" si="48"/>
        <v>-6.157561122849382</v>
      </c>
      <c r="O195" s="60">
        <f t="shared" si="49"/>
        <v>7.638888888888889</v>
      </c>
      <c r="P195" s="11"/>
    </row>
    <row r="196" spans="1:16" ht="12.75">
      <c r="A196" s="39" t="s">
        <v>47</v>
      </c>
      <c r="B196" s="31">
        <v>1919</v>
      </c>
      <c r="C196" s="31">
        <v>206</v>
      </c>
      <c r="D196" s="32">
        <f t="shared" si="44"/>
        <v>10.734757686294945</v>
      </c>
      <c r="E196" s="40" t="s">
        <v>48</v>
      </c>
      <c r="F196" s="34">
        <v>2193</v>
      </c>
      <c r="G196" s="35">
        <v>293</v>
      </c>
      <c r="H196" s="40" t="s">
        <v>48</v>
      </c>
      <c r="I196" s="34">
        <v>2242</v>
      </c>
      <c r="J196" s="34">
        <v>336</v>
      </c>
      <c r="K196" s="32">
        <f t="shared" si="45"/>
        <v>14.986619090098127</v>
      </c>
      <c r="L196" s="36">
        <f t="shared" si="46"/>
        <v>16.831683168316832</v>
      </c>
      <c r="M196" s="32">
        <f t="shared" si="47"/>
        <v>63.10679611650485</v>
      </c>
      <c r="N196" s="42">
        <f t="shared" si="48"/>
        <v>2.2343821249430005</v>
      </c>
      <c r="O196" s="60">
        <f t="shared" si="49"/>
        <v>14.675767918088738</v>
      </c>
      <c r="P196" s="11"/>
    </row>
    <row r="197" spans="1:16" ht="12.75">
      <c r="A197" s="39" t="s">
        <v>49</v>
      </c>
      <c r="B197" s="31">
        <v>1823</v>
      </c>
      <c r="C197" s="31">
        <v>318</v>
      </c>
      <c r="D197" s="32">
        <f t="shared" si="44"/>
        <v>17.44377399890291</v>
      </c>
      <c r="E197" s="40" t="s">
        <v>49</v>
      </c>
      <c r="F197" s="34">
        <v>1938</v>
      </c>
      <c r="G197" s="35">
        <v>388</v>
      </c>
      <c r="H197" s="40" t="s">
        <v>49</v>
      </c>
      <c r="I197" s="34">
        <v>1859</v>
      </c>
      <c r="J197" s="34">
        <v>408</v>
      </c>
      <c r="K197" s="32">
        <f t="shared" si="45"/>
        <v>21.947283485745025</v>
      </c>
      <c r="L197" s="36">
        <f t="shared" si="46"/>
        <v>1.9747668678003292</v>
      </c>
      <c r="M197" s="32">
        <f t="shared" si="47"/>
        <v>28.30188679245283</v>
      </c>
      <c r="N197" s="42">
        <f t="shared" si="48"/>
        <v>-4.076367389060888</v>
      </c>
      <c r="O197" s="60">
        <f t="shared" si="49"/>
        <v>5.154639175257732</v>
      </c>
      <c r="P197" s="11"/>
    </row>
    <row r="198" spans="1:16" ht="12.75">
      <c r="A198" s="39" t="s">
        <v>50</v>
      </c>
      <c r="B198" s="31">
        <v>5663</v>
      </c>
      <c r="C198" s="31">
        <v>223</v>
      </c>
      <c r="D198" s="32">
        <f t="shared" si="44"/>
        <v>3.937842133144976</v>
      </c>
      <c r="E198" s="40" t="s">
        <v>50</v>
      </c>
      <c r="F198" s="34">
        <v>5698</v>
      </c>
      <c r="G198" s="35">
        <v>277</v>
      </c>
      <c r="H198" s="40" t="s">
        <v>50</v>
      </c>
      <c r="I198" s="34">
        <v>5763</v>
      </c>
      <c r="J198" s="34">
        <v>326</v>
      </c>
      <c r="K198" s="32">
        <f t="shared" si="45"/>
        <v>5.656775984730175</v>
      </c>
      <c r="L198" s="36">
        <f t="shared" si="46"/>
        <v>1.7658484901995408</v>
      </c>
      <c r="M198" s="32">
        <f t="shared" si="47"/>
        <v>46.18834080717489</v>
      </c>
      <c r="N198" s="42">
        <f t="shared" si="48"/>
        <v>1.1407511407511408</v>
      </c>
      <c r="O198" s="60">
        <f t="shared" si="49"/>
        <v>17.689530685920577</v>
      </c>
      <c r="P198" s="11"/>
    </row>
    <row r="199" spans="1:16" ht="12.75">
      <c r="A199" s="39" t="s">
        <v>51</v>
      </c>
      <c r="B199" s="31">
        <v>2521</v>
      </c>
      <c r="C199" s="31">
        <v>456</v>
      </c>
      <c r="D199" s="32">
        <f t="shared" si="44"/>
        <v>18.088060293534312</v>
      </c>
      <c r="E199" s="40" t="s">
        <v>51</v>
      </c>
      <c r="F199" s="34">
        <v>2482</v>
      </c>
      <c r="G199" s="35">
        <v>519</v>
      </c>
      <c r="H199" s="40" t="s">
        <v>51</v>
      </c>
      <c r="I199" s="34">
        <v>2302</v>
      </c>
      <c r="J199" s="34">
        <v>555</v>
      </c>
      <c r="K199" s="32">
        <f t="shared" si="45"/>
        <v>24.10947002606429</v>
      </c>
      <c r="L199" s="36">
        <f t="shared" si="46"/>
        <v>-8.68702895676319</v>
      </c>
      <c r="M199" s="32">
        <f t="shared" si="47"/>
        <v>21.710526315789473</v>
      </c>
      <c r="N199" s="42">
        <f t="shared" si="48"/>
        <v>-7.2522159548751</v>
      </c>
      <c r="O199" s="60">
        <f t="shared" si="49"/>
        <v>6.936416184971098</v>
      </c>
      <c r="P199" s="11"/>
    </row>
    <row r="200" spans="1:16" ht="12.75">
      <c r="A200" s="39" t="s">
        <v>52</v>
      </c>
      <c r="B200" s="31">
        <v>1363</v>
      </c>
      <c r="C200" s="31">
        <v>168</v>
      </c>
      <c r="D200" s="32">
        <f t="shared" si="44"/>
        <v>12.325752017608217</v>
      </c>
      <c r="E200" s="40" t="s">
        <v>52</v>
      </c>
      <c r="F200" s="34">
        <v>1343</v>
      </c>
      <c r="G200" s="35">
        <v>201</v>
      </c>
      <c r="H200" s="40" t="s">
        <v>52</v>
      </c>
      <c r="I200" s="34">
        <v>1290</v>
      </c>
      <c r="J200" s="34">
        <v>247</v>
      </c>
      <c r="K200" s="32">
        <f t="shared" si="45"/>
        <v>19.147286821705425</v>
      </c>
      <c r="L200" s="36">
        <f t="shared" si="46"/>
        <v>-5.3558327219369035</v>
      </c>
      <c r="M200" s="32">
        <f t="shared" si="47"/>
        <v>47.023809523809526</v>
      </c>
      <c r="N200" s="42">
        <f t="shared" si="48"/>
        <v>-3.9463886820551006</v>
      </c>
      <c r="O200" s="60">
        <f t="shared" si="49"/>
        <v>22.885572139303484</v>
      </c>
      <c r="P200" s="11"/>
    </row>
    <row r="201" spans="1:16" ht="12.75">
      <c r="A201" s="39" t="s">
        <v>53</v>
      </c>
      <c r="B201" s="31">
        <v>15366</v>
      </c>
      <c r="C201" s="31">
        <v>5121</v>
      </c>
      <c r="D201" s="32">
        <f t="shared" si="44"/>
        <v>33.32682545880515</v>
      </c>
      <c r="E201" s="40" t="s">
        <v>53</v>
      </c>
      <c r="F201" s="34">
        <v>16810</v>
      </c>
      <c r="G201" s="35">
        <v>6437</v>
      </c>
      <c r="H201" s="40" t="s">
        <v>53</v>
      </c>
      <c r="I201" s="34">
        <v>17192</v>
      </c>
      <c r="J201" s="41">
        <v>7485</v>
      </c>
      <c r="K201" s="32">
        <f t="shared" si="45"/>
        <v>43.537691949744065</v>
      </c>
      <c r="L201" s="36">
        <f t="shared" si="46"/>
        <v>11.88337888845503</v>
      </c>
      <c r="M201" s="32">
        <f t="shared" si="47"/>
        <v>46.162858816637375</v>
      </c>
      <c r="N201" s="42">
        <f t="shared" si="48"/>
        <v>2.2724568709101725</v>
      </c>
      <c r="O201" s="60">
        <f t="shared" si="49"/>
        <v>16.280876184558025</v>
      </c>
      <c r="P201" s="11"/>
    </row>
    <row r="202" spans="1:16" ht="12.75">
      <c r="A202" s="39" t="s">
        <v>54</v>
      </c>
      <c r="B202" s="31">
        <v>378</v>
      </c>
      <c r="C202" s="31">
        <v>80</v>
      </c>
      <c r="D202" s="32">
        <f t="shared" si="44"/>
        <v>21.164021164021165</v>
      </c>
      <c r="E202" s="40" t="s">
        <v>54</v>
      </c>
      <c r="F202" s="34">
        <v>444</v>
      </c>
      <c r="G202" s="35">
        <v>109</v>
      </c>
      <c r="H202" s="40" t="s">
        <v>54</v>
      </c>
      <c r="I202" s="34">
        <v>447</v>
      </c>
      <c r="J202" s="34">
        <v>132</v>
      </c>
      <c r="K202" s="32">
        <f t="shared" si="45"/>
        <v>29.530201342281877</v>
      </c>
      <c r="L202" s="36">
        <f t="shared" si="46"/>
        <v>18.253968253968253</v>
      </c>
      <c r="M202" s="32">
        <f t="shared" si="47"/>
        <v>65</v>
      </c>
      <c r="N202" s="42">
        <f t="shared" si="48"/>
        <v>0.6756756756756757</v>
      </c>
      <c r="O202" s="60">
        <f t="shared" si="49"/>
        <v>21.10091743119266</v>
      </c>
      <c r="P202" s="11"/>
    </row>
    <row r="203" spans="1:16" ht="12.75">
      <c r="A203" s="39" t="s">
        <v>55</v>
      </c>
      <c r="B203" s="31">
        <v>1352</v>
      </c>
      <c r="C203" s="31">
        <v>108</v>
      </c>
      <c r="D203" s="32">
        <f t="shared" si="44"/>
        <v>7.988165680473373</v>
      </c>
      <c r="E203" s="40" t="s">
        <v>55</v>
      </c>
      <c r="F203" s="34">
        <v>1379</v>
      </c>
      <c r="G203" s="35">
        <v>146</v>
      </c>
      <c r="H203" s="40" t="s">
        <v>55</v>
      </c>
      <c r="I203" s="34">
        <v>1327</v>
      </c>
      <c r="J203" s="34">
        <v>161</v>
      </c>
      <c r="K203" s="32">
        <f t="shared" si="45"/>
        <v>12.132629992464205</v>
      </c>
      <c r="L203" s="36">
        <f t="shared" si="46"/>
        <v>-1.849112426035503</v>
      </c>
      <c r="M203" s="32">
        <f t="shared" si="47"/>
        <v>49.074074074074076</v>
      </c>
      <c r="N203" s="42">
        <f t="shared" si="48"/>
        <v>-3.7708484408992025</v>
      </c>
      <c r="O203" s="60">
        <f t="shared" si="49"/>
        <v>10.273972602739725</v>
      </c>
      <c r="P203" s="11"/>
    </row>
    <row r="204" spans="1:16" ht="12.75">
      <c r="A204" s="39" t="s">
        <v>56</v>
      </c>
      <c r="B204" s="31">
        <v>954</v>
      </c>
      <c r="C204" s="31">
        <v>169</v>
      </c>
      <c r="D204" s="32">
        <f t="shared" si="44"/>
        <v>17.71488469601677</v>
      </c>
      <c r="E204" s="40" t="s">
        <v>57</v>
      </c>
      <c r="F204" s="34">
        <v>1160</v>
      </c>
      <c r="G204" s="35">
        <v>248</v>
      </c>
      <c r="H204" s="40" t="s">
        <v>57</v>
      </c>
      <c r="I204" s="34">
        <v>1081</v>
      </c>
      <c r="J204" s="34">
        <v>292</v>
      </c>
      <c r="K204" s="32">
        <f t="shared" si="45"/>
        <v>27.012025901942646</v>
      </c>
      <c r="L204" s="36">
        <f t="shared" si="46"/>
        <v>13.31236897274633</v>
      </c>
      <c r="M204" s="32">
        <f t="shared" si="47"/>
        <v>72.7810650887574</v>
      </c>
      <c r="N204" s="42">
        <f t="shared" si="48"/>
        <v>-6.810344827586207</v>
      </c>
      <c r="O204" s="60">
        <f t="shared" si="49"/>
        <v>17.741935483870968</v>
      </c>
      <c r="P204" s="11"/>
    </row>
    <row r="205" spans="1:16" s="14" customFormat="1" ht="12.75">
      <c r="A205" s="30" t="s">
        <v>72</v>
      </c>
      <c r="B205" s="43" t="s">
        <v>35</v>
      </c>
      <c r="C205" s="43" t="s">
        <v>35</v>
      </c>
      <c r="D205" s="44" t="e">
        <f t="shared" si="44"/>
        <v>#VALUE!</v>
      </c>
      <c r="E205" s="45" t="s">
        <v>72</v>
      </c>
      <c r="F205" s="41" t="s">
        <v>35</v>
      </c>
      <c r="G205" s="46" t="s">
        <v>35</v>
      </c>
      <c r="H205" s="45" t="s">
        <v>72</v>
      </c>
      <c r="I205" s="30" t="s">
        <v>72</v>
      </c>
      <c r="J205" s="30" t="s">
        <v>72</v>
      </c>
      <c r="K205" s="30" t="s">
        <v>72</v>
      </c>
      <c r="L205" s="45" t="s">
        <v>72</v>
      </c>
      <c r="M205" s="30" t="s">
        <v>72</v>
      </c>
      <c r="N205" s="45" t="s">
        <v>72</v>
      </c>
      <c r="O205" s="30" t="s">
        <v>72</v>
      </c>
      <c r="P205" s="17"/>
    </row>
    <row r="206" spans="1:16" ht="12.75">
      <c r="A206" s="39" t="s">
        <v>40</v>
      </c>
      <c r="B206" s="31">
        <v>352957</v>
      </c>
      <c r="C206" s="31">
        <v>79422</v>
      </c>
      <c r="D206" s="32">
        <f t="shared" si="44"/>
        <v>22.50189116521276</v>
      </c>
      <c r="E206" s="40" t="s">
        <v>40</v>
      </c>
      <c r="F206" s="34">
        <v>391194</v>
      </c>
      <c r="G206" s="35">
        <v>109031</v>
      </c>
      <c r="H206" s="40" t="s">
        <v>40</v>
      </c>
      <c r="I206" s="34">
        <v>385179</v>
      </c>
      <c r="J206" s="34">
        <v>126514</v>
      </c>
      <c r="K206" s="32">
        <f aca="true" t="shared" si="50" ref="K206:K237">J206*100/I206</f>
        <v>32.845508192295014</v>
      </c>
      <c r="L206" s="47">
        <f aca="true" t="shared" si="51" ref="L206:L237">(I206-B206)*100/B206</f>
        <v>9.129157376110971</v>
      </c>
      <c r="M206" s="44">
        <f aca="true" t="shared" si="52" ref="M206:M237">(J206-C206)*100/C206</f>
        <v>59.293394777265746</v>
      </c>
      <c r="N206" s="42">
        <f aca="true" t="shared" si="53" ref="N206:N237">(I206-F206)*100/F206</f>
        <v>-1.5376002699427906</v>
      </c>
      <c r="O206" s="16">
        <f aca="true" t="shared" si="54" ref="O206:O237">(J206-G206)*100/G206</f>
        <v>16.03488915996368</v>
      </c>
      <c r="P206" s="11"/>
    </row>
    <row r="207" spans="1:16" ht="12.75">
      <c r="A207" s="39" t="s">
        <v>41</v>
      </c>
      <c r="B207" s="31">
        <v>18091</v>
      </c>
      <c r="C207" s="31">
        <v>4171</v>
      </c>
      <c r="D207" s="32">
        <f t="shared" si="44"/>
        <v>23.055663036869163</v>
      </c>
      <c r="E207" s="40" t="s">
        <v>41</v>
      </c>
      <c r="F207" s="34">
        <v>21834</v>
      </c>
      <c r="G207" s="35">
        <v>6736</v>
      </c>
      <c r="H207" s="40" t="s">
        <v>41</v>
      </c>
      <c r="I207" s="34">
        <v>19869</v>
      </c>
      <c r="J207" s="41">
        <v>7698</v>
      </c>
      <c r="K207" s="32">
        <f t="shared" si="50"/>
        <v>38.74377170466556</v>
      </c>
      <c r="L207" s="36">
        <f t="shared" si="51"/>
        <v>9.82809131612404</v>
      </c>
      <c r="M207" s="32">
        <f t="shared" si="52"/>
        <v>84.56005754015824</v>
      </c>
      <c r="N207" s="42">
        <f t="shared" si="53"/>
        <v>-8.999725199230557</v>
      </c>
      <c r="O207" s="60">
        <f t="shared" si="54"/>
        <v>14.28147268408551</v>
      </c>
      <c r="P207" s="11"/>
    </row>
    <row r="208" spans="1:16" ht="12.75">
      <c r="A208" s="39" t="s">
        <v>42</v>
      </c>
      <c r="B208" s="31">
        <v>7860</v>
      </c>
      <c r="C208" s="31">
        <v>1110</v>
      </c>
      <c r="D208" s="32">
        <f t="shared" si="44"/>
        <v>14.122137404580153</v>
      </c>
      <c r="E208" s="40" t="s">
        <v>42</v>
      </c>
      <c r="F208" s="34">
        <v>9009</v>
      </c>
      <c r="G208" s="35">
        <v>1557</v>
      </c>
      <c r="H208" s="40" t="s">
        <v>42</v>
      </c>
      <c r="I208" s="34">
        <v>6988</v>
      </c>
      <c r="J208" s="34">
        <v>1512</v>
      </c>
      <c r="K208" s="32">
        <f t="shared" si="50"/>
        <v>21.637092157985116</v>
      </c>
      <c r="L208" s="36">
        <f t="shared" si="51"/>
        <v>-11.0941475826972</v>
      </c>
      <c r="M208" s="32">
        <f t="shared" si="52"/>
        <v>36.21621621621622</v>
      </c>
      <c r="N208" s="42">
        <f t="shared" si="53"/>
        <v>-22.433122433122435</v>
      </c>
      <c r="O208" s="60">
        <f t="shared" si="54"/>
        <v>-2.8901734104046244</v>
      </c>
      <c r="P208" s="11"/>
    </row>
    <row r="209" spans="1:16" ht="12.75">
      <c r="A209" s="39" t="s">
        <v>43</v>
      </c>
      <c r="B209" s="31">
        <v>6638</v>
      </c>
      <c r="C209" s="31">
        <v>928</v>
      </c>
      <c r="D209" s="32">
        <f t="shared" si="44"/>
        <v>13.980114492316963</v>
      </c>
      <c r="E209" s="40" t="s">
        <v>43</v>
      </c>
      <c r="F209" s="34">
        <v>7975</v>
      </c>
      <c r="G209" s="35">
        <v>1542</v>
      </c>
      <c r="H209" s="40" t="s">
        <v>43</v>
      </c>
      <c r="I209" s="34">
        <v>6742</v>
      </c>
      <c r="J209" s="34">
        <v>1638</v>
      </c>
      <c r="K209" s="32">
        <f t="shared" si="50"/>
        <v>24.295461287451793</v>
      </c>
      <c r="L209" s="36">
        <f t="shared" si="51"/>
        <v>1.5667369689665562</v>
      </c>
      <c r="M209" s="32">
        <f t="shared" si="52"/>
        <v>76.50862068965517</v>
      </c>
      <c r="N209" s="42">
        <f t="shared" si="53"/>
        <v>-15.460815047021944</v>
      </c>
      <c r="O209" s="60">
        <f t="shared" si="54"/>
        <v>6.22568093385214</v>
      </c>
      <c r="P209" s="11"/>
    </row>
    <row r="210" spans="1:16" ht="12.75">
      <c r="A210" s="39" t="s">
        <v>44</v>
      </c>
      <c r="B210" s="31">
        <v>62871</v>
      </c>
      <c r="C210" s="31">
        <v>15639</v>
      </c>
      <c r="D210" s="32">
        <f t="shared" si="44"/>
        <v>24.874743522450732</v>
      </c>
      <c r="E210" s="40" t="s">
        <v>44</v>
      </c>
      <c r="F210" s="34">
        <v>72852</v>
      </c>
      <c r="G210" s="35">
        <v>21418</v>
      </c>
      <c r="H210" s="40" t="s">
        <v>44</v>
      </c>
      <c r="I210" s="34">
        <v>76931</v>
      </c>
      <c r="J210" s="41">
        <v>25814</v>
      </c>
      <c r="K210" s="32">
        <f t="shared" si="50"/>
        <v>33.55474386138228</v>
      </c>
      <c r="L210" s="36">
        <f t="shared" si="51"/>
        <v>22.3632517376851</v>
      </c>
      <c r="M210" s="32">
        <f t="shared" si="52"/>
        <v>65.06170471257754</v>
      </c>
      <c r="N210" s="42">
        <f t="shared" si="53"/>
        <v>5.59902267611047</v>
      </c>
      <c r="O210" s="60">
        <f t="shared" si="54"/>
        <v>20.524792230833878</v>
      </c>
      <c r="P210" s="11"/>
    </row>
    <row r="211" spans="1:16" ht="12.75">
      <c r="A211" s="39" t="s">
        <v>45</v>
      </c>
      <c r="B211" s="31">
        <v>22055</v>
      </c>
      <c r="C211" s="31">
        <v>3869</v>
      </c>
      <c r="D211" s="32">
        <f t="shared" si="44"/>
        <v>17.542507367943777</v>
      </c>
      <c r="E211" s="40" t="s">
        <v>46</v>
      </c>
      <c r="F211" s="34">
        <v>23698</v>
      </c>
      <c r="G211" s="35">
        <v>4865</v>
      </c>
      <c r="H211" s="40" t="s">
        <v>46</v>
      </c>
      <c r="I211" s="34">
        <v>21934</v>
      </c>
      <c r="J211" s="34">
        <v>5059</v>
      </c>
      <c r="K211" s="32">
        <f t="shared" si="50"/>
        <v>23.06464849092733</v>
      </c>
      <c r="L211" s="36">
        <f t="shared" si="51"/>
        <v>-0.5486284289276808</v>
      </c>
      <c r="M211" s="32">
        <f t="shared" si="52"/>
        <v>30.757301628327735</v>
      </c>
      <c r="N211" s="42">
        <f t="shared" si="53"/>
        <v>-7.4436661321630515</v>
      </c>
      <c r="O211" s="60">
        <f t="shared" si="54"/>
        <v>3.9876670092497433</v>
      </c>
      <c r="P211" s="11"/>
    </row>
    <row r="212" spans="1:16" ht="12.75">
      <c r="A212" s="39" t="s">
        <v>47</v>
      </c>
      <c r="B212" s="31">
        <v>14346</v>
      </c>
      <c r="C212" s="31">
        <v>1565</v>
      </c>
      <c r="D212" s="32">
        <f t="shared" si="44"/>
        <v>10.908964171197546</v>
      </c>
      <c r="E212" s="40" t="s">
        <v>48</v>
      </c>
      <c r="F212" s="34">
        <v>17152</v>
      </c>
      <c r="G212" s="35">
        <v>2574</v>
      </c>
      <c r="H212" s="40" t="s">
        <v>48</v>
      </c>
      <c r="I212" s="34">
        <v>16904</v>
      </c>
      <c r="J212" s="34">
        <v>3100</v>
      </c>
      <c r="K212" s="32">
        <f t="shared" si="50"/>
        <v>18.338854708944627</v>
      </c>
      <c r="L212" s="36">
        <f t="shared" si="51"/>
        <v>17.830754217203403</v>
      </c>
      <c r="M212" s="32">
        <f t="shared" si="52"/>
        <v>98.08306709265176</v>
      </c>
      <c r="N212" s="42">
        <f t="shared" si="53"/>
        <v>-1.4458955223880596</v>
      </c>
      <c r="O212" s="60">
        <f t="shared" si="54"/>
        <v>20.435120435120435</v>
      </c>
      <c r="P212" s="11"/>
    </row>
    <row r="213" spans="1:16" ht="12.75">
      <c r="A213" s="39" t="s">
        <v>49</v>
      </c>
      <c r="B213" s="31">
        <v>23591</v>
      </c>
      <c r="C213" s="31">
        <v>5260</v>
      </c>
      <c r="D213" s="32">
        <f t="shared" si="44"/>
        <v>22.29663854859904</v>
      </c>
      <c r="E213" s="40" t="s">
        <v>49</v>
      </c>
      <c r="F213" s="34">
        <v>24726</v>
      </c>
      <c r="G213" s="35">
        <v>6647</v>
      </c>
      <c r="H213" s="40" t="s">
        <v>49</v>
      </c>
      <c r="I213" s="34">
        <v>24267</v>
      </c>
      <c r="J213" s="34">
        <v>7311</v>
      </c>
      <c r="K213" s="32">
        <f t="shared" si="50"/>
        <v>30.127333415749785</v>
      </c>
      <c r="L213" s="36">
        <f t="shared" si="51"/>
        <v>2.86549955491501</v>
      </c>
      <c r="M213" s="32">
        <f t="shared" si="52"/>
        <v>38.99239543726236</v>
      </c>
      <c r="N213" s="42">
        <f t="shared" si="53"/>
        <v>-1.8563455471972823</v>
      </c>
      <c r="O213" s="60">
        <f t="shared" si="54"/>
        <v>9.989468933353393</v>
      </c>
      <c r="P213" s="11"/>
    </row>
    <row r="214" spans="1:16" ht="12.75">
      <c r="A214" s="39" t="s">
        <v>50</v>
      </c>
      <c r="B214" s="31">
        <v>11636</v>
      </c>
      <c r="C214" s="31">
        <v>538</v>
      </c>
      <c r="D214" s="32">
        <f t="shared" si="44"/>
        <v>4.623581986937092</v>
      </c>
      <c r="E214" s="40" t="s">
        <v>50</v>
      </c>
      <c r="F214" s="34">
        <v>11689</v>
      </c>
      <c r="G214" s="35">
        <v>639</v>
      </c>
      <c r="H214" s="40" t="s">
        <v>50</v>
      </c>
      <c r="I214" s="34">
        <v>12340</v>
      </c>
      <c r="J214" s="34">
        <v>753</v>
      </c>
      <c r="K214" s="32">
        <f t="shared" si="50"/>
        <v>6.102106969205835</v>
      </c>
      <c r="L214" s="36">
        <f t="shared" si="51"/>
        <v>6.050189068408388</v>
      </c>
      <c r="M214" s="32">
        <f t="shared" si="52"/>
        <v>39.962825278810406</v>
      </c>
      <c r="N214" s="42">
        <f t="shared" si="53"/>
        <v>5.569338694499102</v>
      </c>
      <c r="O214" s="60">
        <f t="shared" si="54"/>
        <v>17.84037558685446</v>
      </c>
      <c r="P214" s="11"/>
    </row>
    <row r="215" spans="1:16" ht="12.75">
      <c r="A215" s="39" t="s">
        <v>51</v>
      </c>
      <c r="B215" s="31">
        <v>4112</v>
      </c>
      <c r="C215" s="31">
        <v>818</v>
      </c>
      <c r="D215" s="32">
        <f t="shared" si="44"/>
        <v>19.892996108949415</v>
      </c>
      <c r="E215" s="40" t="s">
        <v>51</v>
      </c>
      <c r="F215" s="34">
        <v>4169</v>
      </c>
      <c r="G215" s="35">
        <v>1015</v>
      </c>
      <c r="H215" s="40" t="s">
        <v>51</v>
      </c>
      <c r="I215" s="34">
        <v>3948</v>
      </c>
      <c r="J215" s="34">
        <v>1133</v>
      </c>
      <c r="K215" s="32">
        <f t="shared" si="50"/>
        <v>28.69807497467072</v>
      </c>
      <c r="L215" s="36">
        <f t="shared" si="51"/>
        <v>-3.9883268482490273</v>
      </c>
      <c r="M215" s="32">
        <f t="shared" si="52"/>
        <v>38.50855745721272</v>
      </c>
      <c r="N215" s="42">
        <f t="shared" si="53"/>
        <v>-5.3010314224034545</v>
      </c>
      <c r="O215" s="60">
        <f t="shared" si="54"/>
        <v>11.625615763546797</v>
      </c>
      <c r="P215" s="11"/>
    </row>
    <row r="216" spans="1:16" ht="12.75">
      <c r="A216" s="39" t="s">
        <v>52</v>
      </c>
      <c r="B216" s="31">
        <v>4653</v>
      </c>
      <c r="C216" s="31">
        <v>545</v>
      </c>
      <c r="D216" s="32">
        <f t="shared" si="44"/>
        <v>11.712873415001075</v>
      </c>
      <c r="E216" s="40" t="s">
        <v>52</v>
      </c>
      <c r="F216" s="34">
        <v>4536</v>
      </c>
      <c r="G216" s="35">
        <v>795</v>
      </c>
      <c r="H216" s="40" t="s">
        <v>52</v>
      </c>
      <c r="I216" s="34">
        <v>4026</v>
      </c>
      <c r="J216" s="34">
        <v>882</v>
      </c>
      <c r="K216" s="32">
        <f t="shared" si="50"/>
        <v>21.907600596125185</v>
      </c>
      <c r="L216" s="36">
        <f t="shared" si="51"/>
        <v>-13.47517730496454</v>
      </c>
      <c r="M216" s="32">
        <f t="shared" si="52"/>
        <v>61.8348623853211</v>
      </c>
      <c r="N216" s="42">
        <f t="shared" si="53"/>
        <v>-11.243386243386244</v>
      </c>
      <c r="O216" s="60">
        <f t="shared" si="54"/>
        <v>10.943396226415095</v>
      </c>
      <c r="P216" s="11"/>
    </row>
    <row r="217" spans="1:16" ht="12.75">
      <c r="A217" s="39" t="s">
        <v>53</v>
      </c>
      <c r="B217" s="31">
        <v>121813</v>
      </c>
      <c r="C217" s="31">
        <v>36210</v>
      </c>
      <c r="D217" s="32">
        <f t="shared" si="44"/>
        <v>29.725891325228012</v>
      </c>
      <c r="E217" s="40" t="s">
        <v>53</v>
      </c>
      <c r="F217" s="34">
        <v>131058</v>
      </c>
      <c r="G217" s="35">
        <v>48171</v>
      </c>
      <c r="H217" s="40" t="s">
        <v>53</v>
      </c>
      <c r="I217" s="34">
        <v>130541</v>
      </c>
      <c r="J217" s="41">
        <v>56109</v>
      </c>
      <c r="K217" s="32">
        <f t="shared" si="50"/>
        <v>42.98189840739691</v>
      </c>
      <c r="L217" s="36">
        <f t="shared" si="51"/>
        <v>7.165080902695115</v>
      </c>
      <c r="M217" s="32">
        <f t="shared" si="52"/>
        <v>54.95443247721624</v>
      </c>
      <c r="N217" s="42">
        <f t="shared" si="53"/>
        <v>-0.3944818324711197</v>
      </c>
      <c r="O217" s="60">
        <f t="shared" si="54"/>
        <v>16.478794295322913</v>
      </c>
      <c r="P217" s="11"/>
    </row>
    <row r="218" spans="1:16" ht="12.75">
      <c r="A218" s="39" t="s">
        <v>54</v>
      </c>
      <c r="B218" s="31">
        <v>1850</v>
      </c>
      <c r="C218" s="31">
        <v>530</v>
      </c>
      <c r="D218" s="32">
        <f t="shared" si="44"/>
        <v>28.64864864864865</v>
      </c>
      <c r="E218" s="40" t="s">
        <v>54</v>
      </c>
      <c r="F218" s="34">
        <v>2014</v>
      </c>
      <c r="G218" s="35">
        <v>689</v>
      </c>
      <c r="H218" s="40" t="s">
        <v>54</v>
      </c>
      <c r="I218" s="34">
        <v>2013</v>
      </c>
      <c r="J218" s="34">
        <v>816</v>
      </c>
      <c r="K218" s="32">
        <f t="shared" si="50"/>
        <v>40.53651266766021</v>
      </c>
      <c r="L218" s="36">
        <f t="shared" si="51"/>
        <v>8.81081081081081</v>
      </c>
      <c r="M218" s="32">
        <f t="shared" si="52"/>
        <v>53.9622641509434</v>
      </c>
      <c r="N218" s="42">
        <f t="shared" si="53"/>
        <v>-0.04965243296921549</v>
      </c>
      <c r="O218" s="60">
        <f t="shared" si="54"/>
        <v>18.432510885341074</v>
      </c>
      <c r="P218" s="11"/>
    </row>
    <row r="219" spans="1:16" ht="12.75">
      <c r="A219" s="39" t="s">
        <v>55</v>
      </c>
      <c r="B219" s="31">
        <v>11342</v>
      </c>
      <c r="C219" s="31">
        <v>1874</v>
      </c>
      <c r="D219" s="32">
        <f t="shared" si="44"/>
        <v>16.522659143008287</v>
      </c>
      <c r="E219" s="40" t="s">
        <v>55</v>
      </c>
      <c r="F219" s="34">
        <v>11342</v>
      </c>
      <c r="G219" s="35">
        <v>2516</v>
      </c>
      <c r="H219" s="40" t="s">
        <v>55</v>
      </c>
      <c r="I219" s="34">
        <v>10718</v>
      </c>
      <c r="J219" s="34">
        <v>2819</v>
      </c>
      <c r="K219" s="32">
        <f t="shared" si="50"/>
        <v>26.301548796417244</v>
      </c>
      <c r="L219" s="36">
        <f t="shared" si="51"/>
        <v>-5.501675189560924</v>
      </c>
      <c r="M219" s="32">
        <f t="shared" si="52"/>
        <v>50.42689434364995</v>
      </c>
      <c r="N219" s="42">
        <f t="shared" si="53"/>
        <v>-5.501675189560924</v>
      </c>
      <c r="O219" s="60">
        <f t="shared" si="54"/>
        <v>12.042925278219396</v>
      </c>
      <c r="P219" s="11"/>
    </row>
    <row r="220" spans="1:16" ht="12.75">
      <c r="A220" s="39" t="s">
        <v>56</v>
      </c>
      <c r="B220" s="31">
        <v>19901</v>
      </c>
      <c r="C220" s="31">
        <v>4737</v>
      </c>
      <c r="D220" s="32">
        <f t="shared" si="44"/>
        <v>23.802823978694537</v>
      </c>
      <c r="E220" s="40" t="s">
        <v>57</v>
      </c>
      <c r="F220" s="34">
        <v>23195</v>
      </c>
      <c r="G220" s="35">
        <v>7517</v>
      </c>
      <c r="H220" s="40" t="s">
        <v>57</v>
      </c>
      <c r="I220" s="34">
        <v>22513</v>
      </c>
      <c r="J220" s="41">
        <v>9121</v>
      </c>
      <c r="K220" s="32">
        <f t="shared" si="50"/>
        <v>40.514369475414206</v>
      </c>
      <c r="L220" s="36">
        <f t="shared" si="51"/>
        <v>13.124968594542988</v>
      </c>
      <c r="M220" s="32">
        <f t="shared" si="52"/>
        <v>92.54802617690521</v>
      </c>
      <c r="N220" s="42">
        <f t="shared" si="53"/>
        <v>-2.940288855356758</v>
      </c>
      <c r="O220" s="60">
        <f t="shared" si="54"/>
        <v>21.338299853665028</v>
      </c>
      <c r="P220" s="11"/>
    </row>
    <row r="221" spans="1:16" s="14" customFormat="1" ht="12.75">
      <c r="A221" s="30" t="s">
        <v>84</v>
      </c>
      <c r="B221" s="43" t="s">
        <v>35</v>
      </c>
      <c r="C221" s="43" t="s">
        <v>35</v>
      </c>
      <c r="D221" s="44" t="e">
        <f t="shared" si="44"/>
        <v>#VALUE!</v>
      </c>
      <c r="E221" s="45" t="s">
        <v>84</v>
      </c>
      <c r="F221" s="41" t="s">
        <v>35</v>
      </c>
      <c r="G221" s="46" t="s">
        <v>35</v>
      </c>
      <c r="H221" s="45" t="s">
        <v>84</v>
      </c>
      <c r="I221" s="41" t="s">
        <v>35</v>
      </c>
      <c r="J221" s="41" t="s">
        <v>35</v>
      </c>
      <c r="K221" s="44" t="e">
        <f t="shared" si="50"/>
        <v>#VALUE!</v>
      </c>
      <c r="L221" s="47" t="e">
        <f t="shared" si="51"/>
        <v>#VALUE!</v>
      </c>
      <c r="M221" s="44" t="e">
        <f t="shared" si="52"/>
        <v>#VALUE!</v>
      </c>
      <c r="N221" s="51" t="e">
        <f t="shared" si="53"/>
        <v>#VALUE!</v>
      </c>
      <c r="O221" s="16" t="e">
        <f t="shared" si="54"/>
        <v>#VALUE!</v>
      </c>
      <c r="P221" s="17"/>
    </row>
    <row r="222" spans="1:16" ht="12.75">
      <c r="A222" s="39" t="s">
        <v>40</v>
      </c>
      <c r="B222" s="31">
        <v>211771</v>
      </c>
      <c r="C222" s="31">
        <v>14148</v>
      </c>
      <c r="D222" s="32">
        <f t="shared" si="44"/>
        <v>6.680801431735223</v>
      </c>
      <c r="E222" s="40" t="s">
        <v>40</v>
      </c>
      <c r="F222" s="34">
        <v>235920</v>
      </c>
      <c r="G222" s="35">
        <v>18247</v>
      </c>
      <c r="H222" s="40" t="s">
        <v>40</v>
      </c>
      <c r="I222" s="34">
        <v>248757</v>
      </c>
      <c r="J222" s="34">
        <v>20735</v>
      </c>
      <c r="K222" s="32">
        <f t="shared" si="50"/>
        <v>8.335443826706385</v>
      </c>
      <c r="L222" s="36">
        <f t="shared" si="51"/>
        <v>17.465092009765264</v>
      </c>
      <c r="M222" s="32">
        <f t="shared" si="52"/>
        <v>46.55781735934408</v>
      </c>
      <c r="N222" s="42">
        <f t="shared" si="53"/>
        <v>5.441251271617498</v>
      </c>
      <c r="O222" s="3">
        <f t="shared" si="54"/>
        <v>13.635118101605743</v>
      </c>
      <c r="P222" s="11"/>
    </row>
    <row r="223" spans="1:16" ht="12.75">
      <c r="A223" s="39" t="s">
        <v>41</v>
      </c>
      <c r="B223" s="31">
        <v>4987</v>
      </c>
      <c r="C223" s="31">
        <v>90</v>
      </c>
      <c r="D223" s="32">
        <f t="shared" si="44"/>
        <v>1.8046921997192702</v>
      </c>
      <c r="E223" s="40" t="s">
        <v>41</v>
      </c>
      <c r="F223" s="34">
        <v>5364</v>
      </c>
      <c r="G223" s="35">
        <v>142</v>
      </c>
      <c r="H223" s="40" t="s">
        <v>41</v>
      </c>
      <c r="I223" s="34">
        <v>5371</v>
      </c>
      <c r="J223" s="34">
        <v>160</v>
      </c>
      <c r="K223" s="32">
        <f t="shared" si="50"/>
        <v>2.978961087320797</v>
      </c>
      <c r="L223" s="36">
        <f t="shared" si="51"/>
        <v>7.700020052135552</v>
      </c>
      <c r="M223" s="32">
        <f t="shared" si="52"/>
        <v>77.77777777777777</v>
      </c>
      <c r="N223" s="42">
        <f t="shared" si="53"/>
        <v>0.13049962714392244</v>
      </c>
      <c r="O223" s="3">
        <f t="shared" si="54"/>
        <v>12.67605633802817</v>
      </c>
      <c r="P223" s="11"/>
    </row>
    <row r="224" spans="1:16" ht="12.75">
      <c r="A224" s="39" t="s">
        <v>42</v>
      </c>
      <c r="B224" s="31">
        <v>1161</v>
      </c>
      <c r="C224" s="31">
        <v>59</v>
      </c>
      <c r="D224" s="32">
        <f t="shared" si="44"/>
        <v>5.0818260120585705</v>
      </c>
      <c r="E224" s="40" t="s">
        <v>42</v>
      </c>
      <c r="F224" s="34">
        <v>1449</v>
      </c>
      <c r="G224" s="35">
        <v>84</v>
      </c>
      <c r="H224" s="40" t="s">
        <v>42</v>
      </c>
      <c r="I224" s="34">
        <v>1405</v>
      </c>
      <c r="J224" s="34">
        <v>90</v>
      </c>
      <c r="K224" s="32">
        <f t="shared" si="50"/>
        <v>6.405693950177936</v>
      </c>
      <c r="L224" s="36">
        <f t="shared" si="51"/>
        <v>21.016365202411713</v>
      </c>
      <c r="M224" s="32">
        <f t="shared" si="52"/>
        <v>52.54237288135593</v>
      </c>
      <c r="N224" s="42">
        <f t="shared" si="53"/>
        <v>-3.036576949620428</v>
      </c>
      <c r="O224" s="3">
        <f t="shared" si="54"/>
        <v>7.142857142857143</v>
      </c>
      <c r="P224" s="11"/>
    </row>
    <row r="225" spans="1:16" ht="12.75">
      <c r="A225" s="39" t="s">
        <v>43</v>
      </c>
      <c r="B225" s="31">
        <v>1976</v>
      </c>
      <c r="C225" s="31">
        <v>111</v>
      </c>
      <c r="D225" s="32">
        <f t="shared" si="44"/>
        <v>5.617408906882591</v>
      </c>
      <c r="E225" s="40" t="s">
        <v>43</v>
      </c>
      <c r="F225" s="34">
        <v>2235</v>
      </c>
      <c r="G225" s="35">
        <v>124</v>
      </c>
      <c r="H225" s="40" t="s">
        <v>43</v>
      </c>
      <c r="I225" s="34">
        <v>2274</v>
      </c>
      <c r="J225" s="34">
        <v>124</v>
      </c>
      <c r="K225" s="32">
        <f t="shared" si="50"/>
        <v>5.452946350043975</v>
      </c>
      <c r="L225" s="36">
        <f t="shared" si="51"/>
        <v>15.080971659919028</v>
      </c>
      <c r="M225" s="32">
        <f t="shared" si="52"/>
        <v>11.711711711711711</v>
      </c>
      <c r="N225" s="42">
        <f t="shared" si="53"/>
        <v>1.74496644295302</v>
      </c>
      <c r="O225" s="3">
        <f t="shared" si="54"/>
        <v>0</v>
      </c>
      <c r="P225" s="11"/>
    </row>
    <row r="226" spans="1:16" ht="12.75">
      <c r="A226" s="39" t="s">
        <v>44</v>
      </c>
      <c r="B226" s="31">
        <v>14399</v>
      </c>
      <c r="C226" s="31">
        <v>1452</v>
      </c>
      <c r="D226" s="32">
        <f t="shared" si="44"/>
        <v>10.084033613445378</v>
      </c>
      <c r="E226" s="40" t="s">
        <v>44</v>
      </c>
      <c r="F226" s="34">
        <v>16659</v>
      </c>
      <c r="G226" s="35">
        <v>1897</v>
      </c>
      <c r="H226" s="40" t="s">
        <v>44</v>
      </c>
      <c r="I226" s="34">
        <v>18855</v>
      </c>
      <c r="J226" s="34">
        <v>2275</v>
      </c>
      <c r="K226" s="32">
        <f t="shared" si="50"/>
        <v>12.065765049058605</v>
      </c>
      <c r="L226" s="36">
        <f t="shared" si="51"/>
        <v>30.946593513438433</v>
      </c>
      <c r="M226" s="32">
        <f t="shared" si="52"/>
        <v>56.680440771349865</v>
      </c>
      <c r="N226" s="42">
        <f t="shared" si="53"/>
        <v>13.182063749324689</v>
      </c>
      <c r="O226" s="3">
        <f t="shared" si="54"/>
        <v>19.92619926199262</v>
      </c>
      <c r="P226" s="11"/>
    </row>
    <row r="227" spans="1:16" ht="12.75">
      <c r="A227" s="39" t="s">
        <v>45</v>
      </c>
      <c r="B227" s="31">
        <v>5212</v>
      </c>
      <c r="C227" s="31">
        <v>505</v>
      </c>
      <c r="D227" s="32">
        <f t="shared" si="44"/>
        <v>9.68917881811205</v>
      </c>
      <c r="E227" s="40" t="s">
        <v>46</v>
      </c>
      <c r="F227" s="34">
        <v>6036</v>
      </c>
      <c r="G227" s="35">
        <v>682</v>
      </c>
      <c r="H227" s="40" t="s">
        <v>46</v>
      </c>
      <c r="I227" s="34">
        <v>6236</v>
      </c>
      <c r="J227" s="34">
        <v>623</v>
      </c>
      <c r="K227" s="32">
        <f t="shared" si="50"/>
        <v>9.990378447722899</v>
      </c>
      <c r="L227" s="36">
        <f t="shared" si="51"/>
        <v>19.646968534151956</v>
      </c>
      <c r="M227" s="32">
        <f t="shared" si="52"/>
        <v>23.366336633663366</v>
      </c>
      <c r="N227" s="42">
        <f t="shared" si="53"/>
        <v>3.313452617627568</v>
      </c>
      <c r="O227" s="3">
        <f t="shared" si="54"/>
        <v>-8.651026392961876</v>
      </c>
      <c r="P227" s="11"/>
    </row>
    <row r="228" spans="1:16" ht="12.75">
      <c r="A228" s="39" t="s">
        <v>47</v>
      </c>
      <c r="B228" s="31">
        <v>4499</v>
      </c>
      <c r="C228" s="31">
        <v>721</v>
      </c>
      <c r="D228" s="32">
        <f t="shared" si="44"/>
        <v>16.0257835074461</v>
      </c>
      <c r="E228" s="40" t="s">
        <v>48</v>
      </c>
      <c r="F228" s="34">
        <v>5942</v>
      </c>
      <c r="G228" s="35">
        <v>1418</v>
      </c>
      <c r="H228" s="40" t="s">
        <v>48</v>
      </c>
      <c r="I228" s="34">
        <v>5855</v>
      </c>
      <c r="J228" s="34">
        <v>1621</v>
      </c>
      <c r="K228" s="32">
        <f t="shared" si="50"/>
        <v>27.685738684884715</v>
      </c>
      <c r="L228" s="36">
        <f t="shared" si="51"/>
        <v>30.14003111802623</v>
      </c>
      <c r="M228" s="32">
        <f t="shared" si="52"/>
        <v>124.82662968099861</v>
      </c>
      <c r="N228" s="42">
        <f t="shared" si="53"/>
        <v>-1.46415348367553</v>
      </c>
      <c r="O228" s="3">
        <f t="shared" si="54"/>
        <v>14.315937940761636</v>
      </c>
      <c r="P228" s="11"/>
    </row>
    <row r="229" spans="1:16" ht="12.75">
      <c r="A229" s="39" t="s">
        <v>49</v>
      </c>
      <c r="B229" s="31">
        <v>3182</v>
      </c>
      <c r="C229" s="31">
        <v>493</v>
      </c>
      <c r="D229" s="32">
        <f t="shared" si="44"/>
        <v>15.493400377121308</v>
      </c>
      <c r="E229" s="40" t="s">
        <v>49</v>
      </c>
      <c r="F229" s="34">
        <v>4101</v>
      </c>
      <c r="G229" s="35">
        <v>623</v>
      </c>
      <c r="H229" s="40" t="s">
        <v>49</v>
      </c>
      <c r="I229" s="34">
        <v>4679</v>
      </c>
      <c r="J229" s="34">
        <v>709</v>
      </c>
      <c r="K229" s="32">
        <f t="shared" si="50"/>
        <v>15.15281042957897</v>
      </c>
      <c r="L229" s="36">
        <f t="shared" si="51"/>
        <v>47.04588309239472</v>
      </c>
      <c r="M229" s="32">
        <f t="shared" si="52"/>
        <v>43.81338742393509</v>
      </c>
      <c r="N229" s="42">
        <f t="shared" si="53"/>
        <v>14.094123384540357</v>
      </c>
      <c r="O229" s="3">
        <f t="shared" si="54"/>
        <v>13.804173354735152</v>
      </c>
      <c r="P229" s="11"/>
    </row>
    <row r="230" spans="1:16" ht="12.75">
      <c r="A230" s="39" t="s">
        <v>50</v>
      </c>
      <c r="B230" s="31">
        <v>29399</v>
      </c>
      <c r="C230" s="31">
        <v>603</v>
      </c>
      <c r="D230" s="32">
        <f t="shared" si="44"/>
        <v>2.0510901731351407</v>
      </c>
      <c r="E230" s="40" t="s">
        <v>50</v>
      </c>
      <c r="F230" s="34">
        <v>32768</v>
      </c>
      <c r="G230" s="35">
        <v>771</v>
      </c>
      <c r="H230" s="40" t="s">
        <v>50</v>
      </c>
      <c r="I230" s="34">
        <v>35562</v>
      </c>
      <c r="J230" s="34">
        <v>989</v>
      </c>
      <c r="K230" s="32">
        <f t="shared" si="50"/>
        <v>2.78105843315899</v>
      </c>
      <c r="L230" s="36">
        <f t="shared" si="51"/>
        <v>20.96329807136297</v>
      </c>
      <c r="M230" s="32">
        <f t="shared" si="52"/>
        <v>64.01326699834162</v>
      </c>
      <c r="N230" s="42">
        <f t="shared" si="53"/>
        <v>8.526611328125</v>
      </c>
      <c r="O230" s="3">
        <f t="shared" si="54"/>
        <v>28.27496757457847</v>
      </c>
      <c r="P230" s="11"/>
    </row>
    <row r="231" spans="1:16" ht="12.75">
      <c r="A231" s="39" t="s">
        <v>51</v>
      </c>
      <c r="B231" s="31">
        <v>8822</v>
      </c>
      <c r="C231" s="31">
        <v>576</v>
      </c>
      <c r="D231" s="32">
        <f t="shared" si="44"/>
        <v>6.529131716164135</v>
      </c>
      <c r="E231" s="40" t="s">
        <v>51</v>
      </c>
      <c r="F231" s="34">
        <v>10357</v>
      </c>
      <c r="G231" s="35">
        <v>687</v>
      </c>
      <c r="H231" s="40" t="s">
        <v>51</v>
      </c>
      <c r="I231" s="34">
        <v>11522</v>
      </c>
      <c r="J231" s="34">
        <v>806</v>
      </c>
      <c r="K231" s="32">
        <f t="shared" si="50"/>
        <v>6.995313313660823</v>
      </c>
      <c r="L231" s="36">
        <f t="shared" si="51"/>
        <v>30.605304919519384</v>
      </c>
      <c r="M231" s="32">
        <f t="shared" si="52"/>
        <v>39.93055555555556</v>
      </c>
      <c r="N231" s="42">
        <f t="shared" si="53"/>
        <v>11.248431012841557</v>
      </c>
      <c r="O231" s="3">
        <f t="shared" si="54"/>
        <v>17.321688500727802</v>
      </c>
      <c r="P231" s="11"/>
    </row>
    <row r="232" spans="1:16" ht="12.75">
      <c r="A232" s="39" t="s">
        <v>52</v>
      </c>
      <c r="B232" s="31">
        <v>7570</v>
      </c>
      <c r="C232" s="31">
        <v>467</v>
      </c>
      <c r="D232" s="32">
        <f t="shared" si="44"/>
        <v>6.1690885072655215</v>
      </c>
      <c r="E232" s="40" t="s">
        <v>52</v>
      </c>
      <c r="F232" s="34">
        <v>7955</v>
      </c>
      <c r="G232" s="35">
        <v>596</v>
      </c>
      <c r="H232" s="40" t="s">
        <v>52</v>
      </c>
      <c r="I232" s="34">
        <v>8390</v>
      </c>
      <c r="J232" s="34">
        <v>680</v>
      </c>
      <c r="K232" s="32">
        <f t="shared" si="50"/>
        <v>8.104886769964244</v>
      </c>
      <c r="L232" s="36">
        <f t="shared" si="51"/>
        <v>10.83223249669749</v>
      </c>
      <c r="M232" s="32">
        <f t="shared" si="52"/>
        <v>45.610278372591004</v>
      </c>
      <c r="N232" s="42">
        <f t="shared" si="53"/>
        <v>5.4682589566310495</v>
      </c>
      <c r="O232" s="3">
        <f t="shared" si="54"/>
        <v>14.093959731543624</v>
      </c>
      <c r="P232" s="11"/>
    </row>
    <row r="233" spans="1:16" ht="12.75">
      <c r="A233" s="39" t="s">
        <v>53</v>
      </c>
      <c r="B233" s="31">
        <v>35264</v>
      </c>
      <c r="C233" s="31">
        <v>7273</v>
      </c>
      <c r="D233" s="32">
        <f t="shared" si="44"/>
        <v>20.62443284936479</v>
      </c>
      <c r="E233" s="40" t="s">
        <v>53</v>
      </c>
      <c r="F233" s="34">
        <v>38099</v>
      </c>
      <c r="G233" s="35">
        <v>8792</v>
      </c>
      <c r="H233" s="40" t="s">
        <v>53</v>
      </c>
      <c r="I233" s="34">
        <v>41603</v>
      </c>
      <c r="J233" s="34">
        <v>9672</v>
      </c>
      <c r="K233" s="32">
        <f t="shared" si="50"/>
        <v>23.24832343821359</v>
      </c>
      <c r="L233" s="36">
        <f t="shared" si="51"/>
        <v>17.97583938294011</v>
      </c>
      <c r="M233" s="32">
        <f t="shared" si="52"/>
        <v>32.985013062010175</v>
      </c>
      <c r="N233" s="42">
        <f t="shared" si="53"/>
        <v>9.197091787186014</v>
      </c>
      <c r="O233" s="3">
        <f t="shared" si="54"/>
        <v>10.009099181073703</v>
      </c>
      <c r="P233" s="11"/>
    </row>
    <row r="234" spans="1:16" ht="12.75">
      <c r="A234" s="39" t="s">
        <v>54</v>
      </c>
      <c r="B234" s="31">
        <v>3332</v>
      </c>
      <c r="C234" s="31">
        <v>115</v>
      </c>
      <c r="D234" s="32">
        <f t="shared" si="44"/>
        <v>3.4513805522208885</v>
      </c>
      <c r="E234" s="40" t="s">
        <v>54</v>
      </c>
      <c r="F234" s="34">
        <v>3137</v>
      </c>
      <c r="G234" s="35">
        <v>147</v>
      </c>
      <c r="H234" s="40" t="s">
        <v>54</v>
      </c>
      <c r="I234" s="34">
        <v>3208</v>
      </c>
      <c r="J234" s="34">
        <v>178</v>
      </c>
      <c r="K234" s="32">
        <f t="shared" si="50"/>
        <v>5.548628428927681</v>
      </c>
      <c r="L234" s="36">
        <f t="shared" si="51"/>
        <v>-3.721488595438175</v>
      </c>
      <c r="M234" s="32">
        <f t="shared" si="52"/>
        <v>54.78260869565217</v>
      </c>
      <c r="N234" s="42">
        <f t="shared" si="53"/>
        <v>2.263308893847625</v>
      </c>
      <c r="O234" s="3">
        <f t="shared" si="54"/>
        <v>21.08843537414966</v>
      </c>
      <c r="P234" s="11"/>
    </row>
    <row r="235" spans="1:16" ht="12.75">
      <c r="A235" s="39" t="s">
        <v>55</v>
      </c>
      <c r="B235" s="31">
        <v>14408</v>
      </c>
      <c r="C235" s="31">
        <v>310</v>
      </c>
      <c r="D235" s="32">
        <f t="shared" si="44"/>
        <v>2.1515824541921154</v>
      </c>
      <c r="E235" s="40" t="s">
        <v>55</v>
      </c>
      <c r="F235" s="34">
        <v>14444</v>
      </c>
      <c r="G235" s="35">
        <v>386</v>
      </c>
      <c r="H235" s="40" t="s">
        <v>55</v>
      </c>
      <c r="I235" s="34">
        <v>14864</v>
      </c>
      <c r="J235" s="34">
        <v>443</v>
      </c>
      <c r="K235" s="32">
        <f t="shared" si="50"/>
        <v>2.9803552206673842</v>
      </c>
      <c r="L235" s="36">
        <f t="shared" si="51"/>
        <v>3.1649083842309826</v>
      </c>
      <c r="M235" s="32">
        <f t="shared" si="52"/>
        <v>42.903225806451616</v>
      </c>
      <c r="N235" s="42">
        <f t="shared" si="53"/>
        <v>2.9077817779008583</v>
      </c>
      <c r="O235" s="3">
        <f t="shared" si="54"/>
        <v>14.766839378238341</v>
      </c>
      <c r="P235" s="11"/>
    </row>
    <row r="236" spans="1:16" ht="12.75">
      <c r="A236" s="39" t="s">
        <v>56</v>
      </c>
      <c r="B236" s="31">
        <v>9251</v>
      </c>
      <c r="C236" s="31">
        <v>285</v>
      </c>
      <c r="D236" s="32">
        <f t="shared" si="44"/>
        <v>3.0807480272402983</v>
      </c>
      <c r="E236" s="40" t="s">
        <v>57</v>
      </c>
      <c r="F236" s="34">
        <v>9988</v>
      </c>
      <c r="G236" s="35">
        <v>391</v>
      </c>
      <c r="H236" s="40" t="s">
        <v>57</v>
      </c>
      <c r="I236" s="34">
        <v>10166</v>
      </c>
      <c r="J236" s="34">
        <v>490</v>
      </c>
      <c r="K236" s="32">
        <f t="shared" si="50"/>
        <v>4.819988195947275</v>
      </c>
      <c r="L236" s="36">
        <f t="shared" si="51"/>
        <v>9.890822613771483</v>
      </c>
      <c r="M236" s="32">
        <f t="shared" si="52"/>
        <v>71.9298245614035</v>
      </c>
      <c r="N236" s="42">
        <f t="shared" si="53"/>
        <v>1.7821385662795355</v>
      </c>
      <c r="O236" s="3">
        <f t="shared" si="54"/>
        <v>25.319693094629155</v>
      </c>
      <c r="P236" s="11"/>
    </row>
    <row r="237" spans="1:16" s="14" customFormat="1" ht="12.75">
      <c r="A237" s="30" t="s">
        <v>79</v>
      </c>
      <c r="B237" s="43" t="s">
        <v>35</v>
      </c>
      <c r="C237" s="43" t="s">
        <v>35</v>
      </c>
      <c r="D237" s="44" t="e">
        <f t="shared" si="44"/>
        <v>#VALUE!</v>
      </c>
      <c r="E237" s="45" t="s">
        <v>79</v>
      </c>
      <c r="F237" s="41" t="s">
        <v>35</v>
      </c>
      <c r="G237" s="46" t="s">
        <v>35</v>
      </c>
      <c r="H237" s="45" t="s">
        <v>79</v>
      </c>
      <c r="I237" s="41" t="s">
        <v>35</v>
      </c>
      <c r="J237" s="41" t="s">
        <v>35</v>
      </c>
      <c r="K237" s="44" t="e">
        <f t="shared" si="50"/>
        <v>#VALUE!</v>
      </c>
      <c r="L237" s="47" t="e">
        <f t="shared" si="51"/>
        <v>#VALUE!</v>
      </c>
      <c r="M237" s="44" t="e">
        <f t="shared" si="52"/>
        <v>#VALUE!</v>
      </c>
      <c r="N237" s="51" t="e">
        <f t="shared" si="53"/>
        <v>#VALUE!</v>
      </c>
      <c r="O237" s="16" t="e">
        <f t="shared" si="54"/>
        <v>#VALUE!</v>
      </c>
      <c r="P237" s="17"/>
    </row>
    <row r="238" spans="1:16" ht="12.75">
      <c r="A238" s="39" t="s">
        <v>40</v>
      </c>
      <c r="B238" s="31">
        <v>17116</v>
      </c>
      <c r="C238" s="31">
        <v>5434</v>
      </c>
      <c r="D238" s="32">
        <f t="shared" si="44"/>
        <v>31.748071979434446</v>
      </c>
      <c r="E238" s="40" t="s">
        <v>40</v>
      </c>
      <c r="F238" s="34">
        <v>19621</v>
      </c>
      <c r="G238" s="35">
        <v>7359</v>
      </c>
      <c r="H238" s="40" t="s">
        <v>40</v>
      </c>
      <c r="I238" s="34">
        <v>20232</v>
      </c>
      <c r="J238" s="34">
        <v>8289</v>
      </c>
      <c r="K238" s="32">
        <f aca="true" t="shared" si="55" ref="K238:K269">J238*100/I238</f>
        <v>40.969750889679716</v>
      </c>
      <c r="L238" s="47">
        <f aca="true" t="shared" si="56" ref="L238:L269">(I238-B238)*100/B238</f>
        <v>18.205188128067306</v>
      </c>
      <c r="M238" s="44">
        <f aca="true" t="shared" si="57" ref="M238:M269">(J238-C238)*100/C238</f>
        <v>52.53956569746043</v>
      </c>
      <c r="N238" s="42">
        <f aca="true" t="shared" si="58" ref="N238:N269">(I238-F238)*100/F238</f>
        <v>3.114010498955201</v>
      </c>
      <c r="O238" s="3">
        <f aca="true" t="shared" si="59" ref="O238:O269">(J238-G238)*100/G238</f>
        <v>12.637586628618019</v>
      </c>
      <c r="P238" s="11"/>
    </row>
    <row r="239" spans="1:16" ht="12.75">
      <c r="A239" s="39" t="s">
        <v>41</v>
      </c>
      <c r="B239" s="31">
        <v>76</v>
      </c>
      <c r="C239" s="31">
        <v>19</v>
      </c>
      <c r="D239" s="32">
        <f t="shared" si="44"/>
        <v>25</v>
      </c>
      <c r="E239" s="40" t="s">
        <v>41</v>
      </c>
      <c r="F239" s="34">
        <v>93</v>
      </c>
      <c r="G239" s="35">
        <v>32</v>
      </c>
      <c r="H239" s="40" t="s">
        <v>41</v>
      </c>
      <c r="I239" s="34">
        <v>93</v>
      </c>
      <c r="J239" s="34">
        <v>35</v>
      </c>
      <c r="K239" s="32">
        <f t="shared" si="55"/>
        <v>37.634408602150536</v>
      </c>
      <c r="L239" s="36">
        <f t="shared" si="56"/>
        <v>22.36842105263158</v>
      </c>
      <c r="M239" s="32">
        <f t="shared" si="57"/>
        <v>84.21052631578948</v>
      </c>
      <c r="N239" s="42">
        <f t="shared" si="58"/>
        <v>0</v>
      </c>
      <c r="O239" s="3">
        <f t="shared" si="59"/>
        <v>9.375</v>
      </c>
      <c r="P239" s="11"/>
    </row>
    <row r="240" spans="1:16" ht="12.75">
      <c r="A240" s="39" t="s">
        <v>42</v>
      </c>
      <c r="B240" s="31">
        <v>185</v>
      </c>
      <c r="C240" s="31">
        <v>14</v>
      </c>
      <c r="D240" s="32">
        <f t="shared" si="44"/>
        <v>7.5675675675675675</v>
      </c>
      <c r="E240" s="40" t="s">
        <v>42</v>
      </c>
      <c r="F240" s="34">
        <v>204</v>
      </c>
      <c r="G240" s="35">
        <v>22</v>
      </c>
      <c r="H240" s="40" t="s">
        <v>42</v>
      </c>
      <c r="I240" s="34">
        <v>185</v>
      </c>
      <c r="J240" s="34">
        <v>18</v>
      </c>
      <c r="K240" s="32">
        <f t="shared" si="55"/>
        <v>9.72972972972973</v>
      </c>
      <c r="L240" s="36">
        <f t="shared" si="56"/>
        <v>0</v>
      </c>
      <c r="M240" s="32">
        <f t="shared" si="57"/>
        <v>28.571428571428573</v>
      </c>
      <c r="N240" s="42">
        <f t="shared" si="58"/>
        <v>-9.313725490196079</v>
      </c>
      <c r="O240" s="3">
        <f t="shared" si="59"/>
        <v>-18.181818181818183</v>
      </c>
      <c r="P240" s="11"/>
    </row>
    <row r="241" spans="1:16" ht="12.75">
      <c r="A241" s="39" t="s">
        <v>43</v>
      </c>
      <c r="B241" s="31">
        <v>116</v>
      </c>
      <c r="C241" s="31">
        <v>38</v>
      </c>
      <c r="D241" s="32">
        <f t="shared" si="44"/>
        <v>32.758620689655174</v>
      </c>
      <c r="E241" s="40" t="s">
        <v>43</v>
      </c>
      <c r="F241" s="34">
        <v>131</v>
      </c>
      <c r="G241" s="35">
        <v>41</v>
      </c>
      <c r="H241" s="40" t="s">
        <v>43</v>
      </c>
      <c r="I241" s="34">
        <v>96</v>
      </c>
      <c r="J241" s="34">
        <v>38</v>
      </c>
      <c r="K241" s="32">
        <f t="shared" si="55"/>
        <v>39.583333333333336</v>
      </c>
      <c r="L241" s="36">
        <f t="shared" si="56"/>
        <v>-17.24137931034483</v>
      </c>
      <c r="M241" s="32">
        <f t="shared" si="57"/>
        <v>0</v>
      </c>
      <c r="N241" s="42">
        <f t="shared" si="58"/>
        <v>-26.717557251908396</v>
      </c>
      <c r="O241" s="3">
        <f t="shared" si="59"/>
        <v>-7.317073170731708</v>
      </c>
      <c r="P241" s="11"/>
    </row>
    <row r="242" spans="1:16" ht="12.75">
      <c r="A242" s="39" t="s">
        <v>44</v>
      </c>
      <c r="B242" s="31">
        <v>2406</v>
      </c>
      <c r="C242" s="31">
        <v>949</v>
      </c>
      <c r="D242" s="32">
        <f t="shared" si="44"/>
        <v>39.44305901911887</v>
      </c>
      <c r="E242" s="40" t="s">
        <v>44</v>
      </c>
      <c r="F242" s="34">
        <v>2738</v>
      </c>
      <c r="G242" s="35">
        <v>1203</v>
      </c>
      <c r="H242" s="40" t="s">
        <v>44</v>
      </c>
      <c r="I242" s="34">
        <v>3077</v>
      </c>
      <c r="J242" s="34">
        <v>1401</v>
      </c>
      <c r="K242" s="32">
        <f t="shared" si="55"/>
        <v>45.531361715957104</v>
      </c>
      <c r="L242" s="36">
        <f t="shared" si="56"/>
        <v>27.888611803823775</v>
      </c>
      <c r="M242" s="32">
        <f t="shared" si="57"/>
        <v>47.6290832455216</v>
      </c>
      <c r="N242" s="42">
        <f t="shared" si="58"/>
        <v>12.381300219138057</v>
      </c>
      <c r="O242" s="3">
        <f t="shared" si="59"/>
        <v>16.458852867830423</v>
      </c>
      <c r="P242" s="11"/>
    </row>
    <row r="243" spans="1:16" ht="12.75">
      <c r="A243" s="39" t="s">
        <v>45</v>
      </c>
      <c r="B243" s="31">
        <v>365</v>
      </c>
      <c r="C243" s="31">
        <v>43</v>
      </c>
      <c r="D243" s="32">
        <f t="shared" si="44"/>
        <v>11.780821917808218</v>
      </c>
      <c r="E243" s="40" t="s">
        <v>46</v>
      </c>
      <c r="F243" s="34">
        <v>389</v>
      </c>
      <c r="G243" s="35">
        <v>53</v>
      </c>
      <c r="H243" s="40" t="s">
        <v>46</v>
      </c>
      <c r="I243" s="34">
        <v>362</v>
      </c>
      <c r="J243" s="34">
        <v>52</v>
      </c>
      <c r="K243" s="32">
        <f t="shared" si="55"/>
        <v>14.3646408839779</v>
      </c>
      <c r="L243" s="36">
        <f t="shared" si="56"/>
        <v>-0.821917808219178</v>
      </c>
      <c r="M243" s="32">
        <f t="shared" si="57"/>
        <v>20.930232558139537</v>
      </c>
      <c r="N243" s="42">
        <f t="shared" si="58"/>
        <v>-6.940874035989717</v>
      </c>
      <c r="O243" s="3">
        <f t="shared" si="59"/>
        <v>-1.8867924528301887</v>
      </c>
      <c r="P243" s="11"/>
    </row>
    <row r="244" spans="1:16" ht="12.75">
      <c r="A244" s="39" t="s">
        <v>47</v>
      </c>
      <c r="B244" s="31">
        <v>2281</v>
      </c>
      <c r="C244" s="31">
        <v>442</v>
      </c>
      <c r="D244" s="32">
        <f t="shared" si="44"/>
        <v>19.377466023673826</v>
      </c>
      <c r="E244" s="40" t="s">
        <v>48</v>
      </c>
      <c r="F244" s="34">
        <v>3485</v>
      </c>
      <c r="G244" s="35">
        <v>1024</v>
      </c>
      <c r="H244" s="40" t="s">
        <v>48</v>
      </c>
      <c r="I244" s="34">
        <v>3284</v>
      </c>
      <c r="J244" s="34">
        <v>1186</v>
      </c>
      <c r="K244" s="32">
        <f t="shared" si="55"/>
        <v>36.11449451887942</v>
      </c>
      <c r="L244" s="36">
        <f t="shared" si="56"/>
        <v>43.97194213064446</v>
      </c>
      <c r="M244" s="32">
        <f t="shared" si="57"/>
        <v>168.32579185520362</v>
      </c>
      <c r="N244" s="42">
        <f t="shared" si="58"/>
        <v>-5.767575322812052</v>
      </c>
      <c r="O244" s="3">
        <f t="shared" si="59"/>
        <v>15.8203125</v>
      </c>
      <c r="P244" s="11"/>
    </row>
    <row r="245" spans="1:16" ht="12.75">
      <c r="A245" s="39" t="s">
        <v>49</v>
      </c>
      <c r="B245" s="31">
        <v>426</v>
      </c>
      <c r="C245" s="31">
        <v>128</v>
      </c>
      <c r="D245" s="32">
        <f t="shared" si="44"/>
        <v>30.046948356807512</v>
      </c>
      <c r="E245" s="40" t="s">
        <v>49</v>
      </c>
      <c r="F245" s="34">
        <v>500</v>
      </c>
      <c r="G245" s="35">
        <v>194</v>
      </c>
      <c r="H245" s="40" t="s">
        <v>49</v>
      </c>
      <c r="I245" s="34">
        <v>511</v>
      </c>
      <c r="J245" s="34">
        <v>213</v>
      </c>
      <c r="K245" s="32">
        <f t="shared" si="55"/>
        <v>41.68297455968689</v>
      </c>
      <c r="L245" s="36">
        <f t="shared" si="56"/>
        <v>19.953051643192488</v>
      </c>
      <c r="M245" s="32">
        <f t="shared" si="57"/>
        <v>66.40625</v>
      </c>
      <c r="N245" s="42">
        <f t="shared" si="58"/>
        <v>2.2</v>
      </c>
      <c r="O245" s="3">
        <f t="shared" si="59"/>
        <v>9.793814432989691</v>
      </c>
      <c r="P245" s="11"/>
    </row>
    <row r="246" spans="1:16" ht="12.75">
      <c r="A246" s="39" t="s">
        <v>50</v>
      </c>
      <c r="B246" s="31">
        <v>567</v>
      </c>
      <c r="C246" s="31">
        <v>19</v>
      </c>
      <c r="D246" s="32">
        <f t="shared" si="44"/>
        <v>3.3509700176366843</v>
      </c>
      <c r="E246" s="40" t="s">
        <v>50</v>
      </c>
      <c r="F246" s="34">
        <v>509</v>
      </c>
      <c r="G246" s="35">
        <v>23</v>
      </c>
      <c r="H246" s="40" t="s">
        <v>50</v>
      </c>
      <c r="I246" s="34">
        <v>559</v>
      </c>
      <c r="J246" s="34">
        <v>28</v>
      </c>
      <c r="K246" s="32">
        <f t="shared" si="55"/>
        <v>5.008944543828265</v>
      </c>
      <c r="L246" s="36">
        <f t="shared" si="56"/>
        <v>-1.4109347442680775</v>
      </c>
      <c r="M246" s="32">
        <f t="shared" si="57"/>
        <v>47.36842105263158</v>
      </c>
      <c r="N246" s="42">
        <f t="shared" si="58"/>
        <v>9.82318271119843</v>
      </c>
      <c r="O246" s="3">
        <f t="shared" si="59"/>
        <v>21.73913043478261</v>
      </c>
      <c r="P246" s="11"/>
    </row>
    <row r="247" spans="1:16" ht="12.75">
      <c r="A247" s="39" t="s">
        <v>51</v>
      </c>
      <c r="B247" s="31">
        <v>47</v>
      </c>
      <c r="C247" s="31">
        <v>6</v>
      </c>
      <c r="D247" s="32">
        <f t="shared" si="44"/>
        <v>12.76595744680851</v>
      </c>
      <c r="E247" s="40" t="s">
        <v>51</v>
      </c>
      <c r="F247" s="34">
        <v>48</v>
      </c>
      <c r="G247" s="35">
        <v>11</v>
      </c>
      <c r="H247" s="40" t="s">
        <v>51</v>
      </c>
      <c r="I247" s="34">
        <v>55</v>
      </c>
      <c r="J247" s="34">
        <v>10</v>
      </c>
      <c r="K247" s="32">
        <f t="shared" si="55"/>
        <v>18.181818181818183</v>
      </c>
      <c r="L247" s="36">
        <f t="shared" si="56"/>
        <v>17.02127659574468</v>
      </c>
      <c r="M247" s="32">
        <f t="shared" si="57"/>
        <v>66.66666666666667</v>
      </c>
      <c r="N247" s="42">
        <f t="shared" si="58"/>
        <v>14.583333333333334</v>
      </c>
      <c r="O247" s="3">
        <f t="shared" si="59"/>
        <v>-9.090909090909092</v>
      </c>
      <c r="P247" s="11"/>
    </row>
    <row r="248" spans="1:16" ht="12.75">
      <c r="A248" s="39" t="s">
        <v>52</v>
      </c>
      <c r="B248" s="31">
        <v>44</v>
      </c>
      <c r="C248" s="31">
        <v>5</v>
      </c>
      <c r="D248" s="32">
        <f t="shared" si="44"/>
        <v>11.363636363636363</v>
      </c>
      <c r="E248" s="40" t="s">
        <v>52</v>
      </c>
      <c r="F248" s="34">
        <v>53</v>
      </c>
      <c r="G248" s="35">
        <v>7</v>
      </c>
      <c r="H248" s="40" t="s">
        <v>52</v>
      </c>
      <c r="I248" s="34">
        <v>55</v>
      </c>
      <c r="J248" s="34">
        <v>10</v>
      </c>
      <c r="K248" s="32">
        <f t="shared" si="55"/>
        <v>18.181818181818183</v>
      </c>
      <c r="L248" s="36">
        <f t="shared" si="56"/>
        <v>25</v>
      </c>
      <c r="M248" s="32">
        <f t="shared" si="57"/>
        <v>100</v>
      </c>
      <c r="N248" s="42">
        <f t="shared" si="58"/>
        <v>3.7735849056603774</v>
      </c>
      <c r="O248" s="3">
        <f t="shared" si="59"/>
        <v>42.857142857142854</v>
      </c>
      <c r="P248" s="11"/>
    </row>
    <row r="249" spans="1:16" ht="12.75">
      <c r="A249" s="39" t="s">
        <v>53</v>
      </c>
      <c r="B249" s="31">
        <v>9212</v>
      </c>
      <c r="C249" s="31">
        <v>3581</v>
      </c>
      <c r="D249" s="32">
        <f t="shared" si="44"/>
        <v>38.87320885801129</v>
      </c>
      <c r="E249" s="40" t="s">
        <v>53</v>
      </c>
      <c r="F249" s="34">
        <v>9939</v>
      </c>
      <c r="G249" s="35">
        <v>4479</v>
      </c>
      <c r="H249" s="40" t="s">
        <v>53</v>
      </c>
      <c r="I249" s="34">
        <v>10486</v>
      </c>
      <c r="J249" s="41">
        <v>4989</v>
      </c>
      <c r="K249" s="32">
        <f t="shared" si="55"/>
        <v>47.57772267785619</v>
      </c>
      <c r="L249" s="36">
        <f t="shared" si="56"/>
        <v>13.829787234042554</v>
      </c>
      <c r="M249" s="32">
        <f t="shared" si="57"/>
        <v>39.318626082099975</v>
      </c>
      <c r="N249" s="42">
        <f t="shared" si="58"/>
        <v>5.503571787906228</v>
      </c>
      <c r="O249" s="3">
        <f t="shared" si="59"/>
        <v>11.386470194239786</v>
      </c>
      <c r="P249" s="11"/>
    </row>
    <row r="250" spans="1:16" ht="12.75">
      <c r="A250" s="39" t="s">
        <v>54</v>
      </c>
      <c r="B250" s="31">
        <v>26</v>
      </c>
      <c r="C250" s="31">
        <v>4</v>
      </c>
      <c r="D250" s="32">
        <f t="shared" si="44"/>
        <v>15.384615384615385</v>
      </c>
      <c r="E250" s="40" t="s">
        <v>54</v>
      </c>
      <c r="F250" s="34">
        <v>25</v>
      </c>
      <c r="G250" s="35">
        <v>6</v>
      </c>
      <c r="H250" s="40" t="s">
        <v>54</v>
      </c>
      <c r="I250" s="34">
        <v>23</v>
      </c>
      <c r="J250" s="34">
        <v>7</v>
      </c>
      <c r="K250" s="32">
        <f t="shared" si="55"/>
        <v>30.434782608695652</v>
      </c>
      <c r="L250" s="36">
        <f t="shared" si="56"/>
        <v>-11.538461538461538</v>
      </c>
      <c r="M250" s="32">
        <f t="shared" si="57"/>
        <v>75</v>
      </c>
      <c r="N250" s="42">
        <f t="shared" si="58"/>
        <v>-8</v>
      </c>
      <c r="O250" s="3">
        <f t="shared" si="59"/>
        <v>16.666666666666668</v>
      </c>
      <c r="P250" s="11"/>
    </row>
    <row r="251" spans="1:16" ht="12.75">
      <c r="A251" s="39" t="s">
        <v>55</v>
      </c>
      <c r="B251" s="31">
        <v>156</v>
      </c>
      <c r="C251" s="31">
        <v>16</v>
      </c>
      <c r="D251" s="32">
        <f t="shared" si="44"/>
        <v>10.256410256410257</v>
      </c>
      <c r="E251" s="40" t="s">
        <v>55</v>
      </c>
      <c r="F251" s="34">
        <v>153</v>
      </c>
      <c r="G251" s="35">
        <v>16</v>
      </c>
      <c r="H251" s="40" t="s">
        <v>55</v>
      </c>
      <c r="I251" s="34">
        <v>142</v>
      </c>
      <c r="J251" s="34">
        <v>20</v>
      </c>
      <c r="K251" s="32">
        <f t="shared" si="55"/>
        <v>14.084507042253522</v>
      </c>
      <c r="L251" s="36">
        <f t="shared" si="56"/>
        <v>-8.974358974358974</v>
      </c>
      <c r="M251" s="32">
        <f t="shared" si="57"/>
        <v>25</v>
      </c>
      <c r="N251" s="42">
        <f t="shared" si="58"/>
        <v>-7.189542483660131</v>
      </c>
      <c r="O251" s="3">
        <f t="shared" si="59"/>
        <v>25</v>
      </c>
      <c r="P251" s="11"/>
    </row>
    <row r="252" spans="1:16" ht="12.75">
      <c r="A252" s="39" t="s">
        <v>56</v>
      </c>
      <c r="B252" s="31">
        <v>396</v>
      </c>
      <c r="C252" s="31">
        <v>132</v>
      </c>
      <c r="D252" s="32">
        <f t="shared" si="44"/>
        <v>33.333333333333336</v>
      </c>
      <c r="E252" s="40" t="s">
        <v>57</v>
      </c>
      <c r="F252" s="34">
        <v>429</v>
      </c>
      <c r="G252" s="35">
        <v>185</v>
      </c>
      <c r="H252" s="40" t="s">
        <v>57</v>
      </c>
      <c r="I252" s="34">
        <v>458</v>
      </c>
      <c r="J252" s="34">
        <v>215</v>
      </c>
      <c r="K252" s="32">
        <f t="shared" si="55"/>
        <v>46.943231441048034</v>
      </c>
      <c r="L252" s="36">
        <f t="shared" si="56"/>
        <v>15.656565656565656</v>
      </c>
      <c r="M252" s="32">
        <f t="shared" si="57"/>
        <v>62.878787878787875</v>
      </c>
      <c r="N252" s="42">
        <f t="shared" si="58"/>
        <v>6.75990675990676</v>
      </c>
      <c r="O252" s="3">
        <f t="shared" si="59"/>
        <v>16.216216216216218</v>
      </c>
      <c r="P252" s="11"/>
    </row>
    <row r="253" spans="1:16" s="14" customFormat="1" ht="12.75">
      <c r="A253" s="30" t="s">
        <v>80</v>
      </c>
      <c r="B253" s="43" t="s">
        <v>35</v>
      </c>
      <c r="C253" s="43" t="s">
        <v>35</v>
      </c>
      <c r="D253" s="44" t="e">
        <f aca="true" t="shared" si="60" ref="D253:D316">C253*100/B253</f>
        <v>#VALUE!</v>
      </c>
      <c r="E253" s="45" t="s">
        <v>80</v>
      </c>
      <c r="F253" s="41" t="s">
        <v>35</v>
      </c>
      <c r="G253" s="46" t="s">
        <v>35</v>
      </c>
      <c r="H253" s="45" t="s">
        <v>80</v>
      </c>
      <c r="I253" s="41" t="s">
        <v>35</v>
      </c>
      <c r="J253" s="41" t="s">
        <v>35</v>
      </c>
      <c r="K253" s="44" t="e">
        <f t="shared" si="55"/>
        <v>#VALUE!</v>
      </c>
      <c r="L253" s="47" t="e">
        <f t="shared" si="56"/>
        <v>#VALUE!</v>
      </c>
      <c r="M253" s="44" t="e">
        <f t="shared" si="57"/>
        <v>#VALUE!</v>
      </c>
      <c r="N253" s="51" t="e">
        <f t="shared" si="58"/>
        <v>#VALUE!</v>
      </c>
      <c r="O253" s="16" t="e">
        <f t="shared" si="59"/>
        <v>#VALUE!</v>
      </c>
      <c r="P253" s="17"/>
    </row>
    <row r="254" spans="1:16" ht="12.75">
      <c r="A254" s="39" t="s">
        <v>40</v>
      </c>
      <c r="B254" s="31">
        <v>17450</v>
      </c>
      <c r="C254" s="31">
        <v>6225</v>
      </c>
      <c r="D254" s="32">
        <f t="shared" si="60"/>
        <v>35.673352435530084</v>
      </c>
      <c r="E254" s="40" t="s">
        <v>40</v>
      </c>
      <c r="F254" s="34">
        <v>18350</v>
      </c>
      <c r="G254" s="35">
        <v>7314</v>
      </c>
      <c r="H254" s="40" t="s">
        <v>40</v>
      </c>
      <c r="I254" s="34">
        <v>17301</v>
      </c>
      <c r="J254" s="34">
        <v>7324</v>
      </c>
      <c r="K254" s="32">
        <f t="shared" si="55"/>
        <v>42.33281313218889</v>
      </c>
      <c r="L254" s="36">
        <f t="shared" si="56"/>
        <v>-0.8538681948424068</v>
      </c>
      <c r="M254" s="32">
        <f t="shared" si="57"/>
        <v>17.65461847389558</v>
      </c>
      <c r="N254" s="42">
        <f t="shared" si="58"/>
        <v>-5.716621253405995</v>
      </c>
      <c r="O254" s="3">
        <f t="shared" si="59"/>
        <v>0.13672409078479628</v>
      </c>
      <c r="P254" s="11"/>
    </row>
    <row r="255" spans="1:16" ht="12.75">
      <c r="A255" s="39" t="s">
        <v>41</v>
      </c>
      <c r="B255" s="31">
        <v>161</v>
      </c>
      <c r="C255" s="31">
        <v>38</v>
      </c>
      <c r="D255" s="32">
        <f t="shared" si="60"/>
        <v>23.60248447204969</v>
      </c>
      <c r="E255" s="40" t="s">
        <v>41</v>
      </c>
      <c r="F255" s="34">
        <v>170</v>
      </c>
      <c r="G255" s="35">
        <v>54</v>
      </c>
      <c r="H255" s="40" t="s">
        <v>41</v>
      </c>
      <c r="I255" s="34">
        <v>154</v>
      </c>
      <c r="J255" s="34">
        <v>55</v>
      </c>
      <c r="K255" s="32">
        <f t="shared" si="55"/>
        <v>35.714285714285715</v>
      </c>
      <c r="L255" s="36">
        <f t="shared" si="56"/>
        <v>-4.3478260869565215</v>
      </c>
      <c r="M255" s="32">
        <f t="shared" si="57"/>
        <v>44.73684210526316</v>
      </c>
      <c r="N255" s="42">
        <f t="shared" si="58"/>
        <v>-9.411764705882353</v>
      </c>
      <c r="O255" s="3">
        <f t="shared" si="59"/>
        <v>1.8518518518518519</v>
      </c>
      <c r="P255" s="11"/>
    </row>
    <row r="256" spans="1:16" ht="12.75">
      <c r="A256" s="39" t="s">
        <v>42</v>
      </c>
      <c r="B256" s="31">
        <v>226</v>
      </c>
      <c r="C256" s="31">
        <v>33</v>
      </c>
      <c r="D256" s="32">
        <f t="shared" si="60"/>
        <v>14.601769911504425</v>
      </c>
      <c r="E256" s="40" t="s">
        <v>42</v>
      </c>
      <c r="F256" s="34">
        <v>262</v>
      </c>
      <c r="G256" s="35">
        <v>42</v>
      </c>
      <c r="H256" s="40" t="s">
        <v>42</v>
      </c>
      <c r="I256" s="34">
        <v>229</v>
      </c>
      <c r="J256" s="34">
        <v>48</v>
      </c>
      <c r="K256" s="32">
        <f t="shared" si="55"/>
        <v>20.96069868995633</v>
      </c>
      <c r="L256" s="36">
        <f t="shared" si="56"/>
        <v>1.3274336283185841</v>
      </c>
      <c r="M256" s="32">
        <f t="shared" si="57"/>
        <v>45.45454545454545</v>
      </c>
      <c r="N256" s="42">
        <f t="shared" si="58"/>
        <v>-12.595419847328245</v>
      </c>
      <c r="O256" s="3">
        <f t="shared" si="59"/>
        <v>14.285714285714286</v>
      </c>
      <c r="P256" s="11"/>
    </row>
    <row r="257" spans="1:16" ht="12.75">
      <c r="A257" s="39" t="s">
        <v>43</v>
      </c>
      <c r="B257" s="31">
        <v>218</v>
      </c>
      <c r="C257" s="31">
        <v>46</v>
      </c>
      <c r="D257" s="32">
        <f t="shared" si="60"/>
        <v>21.10091743119266</v>
      </c>
      <c r="E257" s="40" t="s">
        <v>43</v>
      </c>
      <c r="F257" s="34">
        <v>235</v>
      </c>
      <c r="G257" s="35">
        <v>54</v>
      </c>
      <c r="H257" s="40" t="s">
        <v>43</v>
      </c>
      <c r="I257" s="34">
        <v>191</v>
      </c>
      <c r="J257" s="34">
        <v>47</v>
      </c>
      <c r="K257" s="32">
        <f t="shared" si="55"/>
        <v>24.607329842931936</v>
      </c>
      <c r="L257" s="36">
        <f t="shared" si="56"/>
        <v>-12.385321100917432</v>
      </c>
      <c r="M257" s="32">
        <f t="shared" si="57"/>
        <v>2.1739130434782608</v>
      </c>
      <c r="N257" s="42">
        <f t="shared" si="58"/>
        <v>-18.72340425531915</v>
      </c>
      <c r="O257" s="3">
        <f t="shared" si="59"/>
        <v>-12.962962962962964</v>
      </c>
      <c r="P257" s="11"/>
    </row>
    <row r="258" spans="1:16" ht="12.75">
      <c r="A258" s="39" t="s">
        <v>44</v>
      </c>
      <c r="B258" s="31">
        <v>1100</v>
      </c>
      <c r="C258" s="31">
        <v>335</v>
      </c>
      <c r="D258" s="32">
        <f t="shared" si="60"/>
        <v>30.454545454545453</v>
      </c>
      <c r="E258" s="40" t="s">
        <v>44</v>
      </c>
      <c r="F258" s="34">
        <v>1243</v>
      </c>
      <c r="G258" s="35">
        <v>439</v>
      </c>
      <c r="H258" s="40" t="s">
        <v>44</v>
      </c>
      <c r="I258" s="34">
        <v>1292</v>
      </c>
      <c r="J258" s="34">
        <v>486</v>
      </c>
      <c r="K258" s="32">
        <f t="shared" si="55"/>
        <v>37.61609907120743</v>
      </c>
      <c r="L258" s="36">
        <f t="shared" si="56"/>
        <v>17.454545454545453</v>
      </c>
      <c r="M258" s="32">
        <f t="shared" si="57"/>
        <v>45.07462686567164</v>
      </c>
      <c r="N258" s="42">
        <f t="shared" si="58"/>
        <v>3.9420756234915526</v>
      </c>
      <c r="O258" s="3">
        <f t="shared" si="59"/>
        <v>10.70615034168565</v>
      </c>
      <c r="P258" s="11"/>
    </row>
    <row r="259" spans="1:16" ht="12.75">
      <c r="A259" s="39" t="s">
        <v>45</v>
      </c>
      <c r="B259" s="31">
        <v>1446</v>
      </c>
      <c r="C259" s="31">
        <v>400</v>
      </c>
      <c r="D259" s="32">
        <f t="shared" si="60"/>
        <v>27.662517289073307</v>
      </c>
      <c r="E259" s="40" t="s">
        <v>46</v>
      </c>
      <c r="F259" s="34">
        <v>1650</v>
      </c>
      <c r="G259" s="35">
        <v>530</v>
      </c>
      <c r="H259" s="40" t="s">
        <v>46</v>
      </c>
      <c r="I259" s="34">
        <v>1515</v>
      </c>
      <c r="J259" s="34">
        <v>440</v>
      </c>
      <c r="K259" s="32">
        <f t="shared" si="55"/>
        <v>29.042904290429043</v>
      </c>
      <c r="L259" s="36">
        <f t="shared" si="56"/>
        <v>4.771784232365145</v>
      </c>
      <c r="M259" s="32">
        <f t="shared" si="57"/>
        <v>10</v>
      </c>
      <c r="N259" s="42">
        <f t="shared" si="58"/>
        <v>-8.181818181818182</v>
      </c>
      <c r="O259" s="3">
        <f t="shared" si="59"/>
        <v>-16.9811320754717</v>
      </c>
      <c r="P259" s="11"/>
    </row>
    <row r="260" spans="1:16" ht="12.75">
      <c r="A260" s="39" t="s">
        <v>47</v>
      </c>
      <c r="B260" s="31">
        <v>812</v>
      </c>
      <c r="C260" s="31">
        <v>245</v>
      </c>
      <c r="D260" s="32">
        <f t="shared" si="60"/>
        <v>30.17241379310345</v>
      </c>
      <c r="E260" s="40" t="s">
        <v>48</v>
      </c>
      <c r="F260" s="34">
        <v>986</v>
      </c>
      <c r="G260" s="35">
        <v>343</v>
      </c>
      <c r="H260" s="40" t="s">
        <v>48</v>
      </c>
      <c r="I260" s="34">
        <v>1045</v>
      </c>
      <c r="J260" s="34">
        <v>360</v>
      </c>
      <c r="K260" s="32">
        <f t="shared" si="55"/>
        <v>34.44976076555024</v>
      </c>
      <c r="L260" s="36">
        <f t="shared" si="56"/>
        <v>28.694581280788178</v>
      </c>
      <c r="M260" s="32">
        <f t="shared" si="57"/>
        <v>46.93877551020408</v>
      </c>
      <c r="N260" s="42">
        <f t="shared" si="58"/>
        <v>5.983772819472617</v>
      </c>
      <c r="O260" s="3">
        <f t="shared" si="59"/>
        <v>4.956268221574344</v>
      </c>
      <c r="P260" s="11"/>
    </row>
    <row r="261" spans="1:16" ht="12.75">
      <c r="A261" s="39" t="s">
        <v>49</v>
      </c>
      <c r="B261" s="31">
        <v>1014</v>
      </c>
      <c r="C261" s="31">
        <v>320</v>
      </c>
      <c r="D261" s="32">
        <f t="shared" si="60"/>
        <v>31.558185404339252</v>
      </c>
      <c r="E261" s="40" t="s">
        <v>49</v>
      </c>
      <c r="F261" s="34">
        <v>1092</v>
      </c>
      <c r="G261" s="35">
        <v>381</v>
      </c>
      <c r="H261" s="40" t="s">
        <v>49</v>
      </c>
      <c r="I261" s="34">
        <v>1024</v>
      </c>
      <c r="J261" s="34">
        <v>404</v>
      </c>
      <c r="K261" s="32">
        <f t="shared" si="55"/>
        <v>39.453125</v>
      </c>
      <c r="L261" s="36">
        <f t="shared" si="56"/>
        <v>0.9861932938856016</v>
      </c>
      <c r="M261" s="32">
        <f t="shared" si="57"/>
        <v>26.25</v>
      </c>
      <c r="N261" s="42">
        <f t="shared" si="58"/>
        <v>-6.227106227106227</v>
      </c>
      <c r="O261" s="3">
        <f t="shared" si="59"/>
        <v>6.036745406824147</v>
      </c>
      <c r="P261" s="11"/>
    </row>
    <row r="262" spans="1:16" ht="12.75">
      <c r="A262" s="39" t="s">
        <v>50</v>
      </c>
      <c r="B262" s="31">
        <v>1476</v>
      </c>
      <c r="C262" s="31">
        <v>214</v>
      </c>
      <c r="D262" s="32">
        <f t="shared" si="60"/>
        <v>14.498644986449865</v>
      </c>
      <c r="E262" s="40" t="s">
        <v>50</v>
      </c>
      <c r="F262" s="34">
        <v>1463</v>
      </c>
      <c r="G262" s="35">
        <v>225</v>
      </c>
      <c r="H262" s="40" t="s">
        <v>50</v>
      </c>
      <c r="I262" s="34">
        <v>1477</v>
      </c>
      <c r="J262" s="34">
        <v>236</v>
      </c>
      <c r="K262" s="32">
        <f t="shared" si="55"/>
        <v>15.978334461746783</v>
      </c>
      <c r="L262" s="36">
        <f t="shared" si="56"/>
        <v>0.06775067750677506</v>
      </c>
      <c r="M262" s="32">
        <f t="shared" si="57"/>
        <v>10.280373831775702</v>
      </c>
      <c r="N262" s="42">
        <f t="shared" si="58"/>
        <v>0.9569377990430622</v>
      </c>
      <c r="O262" s="3">
        <f t="shared" si="59"/>
        <v>4.888888888888889</v>
      </c>
      <c r="P262" s="11"/>
    </row>
    <row r="263" spans="1:16" ht="12.75">
      <c r="A263" s="39" t="s">
        <v>51</v>
      </c>
      <c r="B263" s="31">
        <v>864</v>
      </c>
      <c r="C263" s="31">
        <v>413</v>
      </c>
      <c r="D263" s="32">
        <f t="shared" si="60"/>
        <v>47.800925925925924</v>
      </c>
      <c r="E263" s="40" t="s">
        <v>51</v>
      </c>
      <c r="F263" s="34">
        <v>838</v>
      </c>
      <c r="G263" s="35">
        <v>440</v>
      </c>
      <c r="H263" s="40" t="s">
        <v>51</v>
      </c>
      <c r="I263" s="34">
        <v>773</v>
      </c>
      <c r="J263" s="34">
        <v>428</v>
      </c>
      <c r="K263" s="32">
        <f t="shared" si="55"/>
        <v>55.36869340232859</v>
      </c>
      <c r="L263" s="36">
        <f t="shared" si="56"/>
        <v>-10.532407407407407</v>
      </c>
      <c r="M263" s="32">
        <f t="shared" si="57"/>
        <v>3.6319612590799033</v>
      </c>
      <c r="N263" s="42">
        <f t="shared" si="58"/>
        <v>-7.756563245823389</v>
      </c>
      <c r="O263" s="3">
        <f t="shared" si="59"/>
        <v>-2.727272727272727</v>
      </c>
      <c r="P263" s="11"/>
    </row>
    <row r="264" spans="1:16" ht="12.75">
      <c r="A264" s="39" t="s">
        <v>52</v>
      </c>
      <c r="B264" s="31">
        <v>914</v>
      </c>
      <c r="C264" s="31">
        <v>366</v>
      </c>
      <c r="D264" s="32">
        <f t="shared" si="60"/>
        <v>40.0437636761488</v>
      </c>
      <c r="E264" s="40" t="s">
        <v>52</v>
      </c>
      <c r="F264" s="34">
        <v>945</v>
      </c>
      <c r="G264" s="35">
        <v>449</v>
      </c>
      <c r="H264" s="40" t="s">
        <v>52</v>
      </c>
      <c r="I264" s="34">
        <v>901</v>
      </c>
      <c r="J264" s="34">
        <v>477</v>
      </c>
      <c r="K264" s="32">
        <f t="shared" si="55"/>
        <v>52.94117647058823</v>
      </c>
      <c r="L264" s="36">
        <f t="shared" si="56"/>
        <v>-1.4223194748358863</v>
      </c>
      <c r="M264" s="32">
        <f t="shared" si="57"/>
        <v>30.327868852459016</v>
      </c>
      <c r="N264" s="42">
        <f t="shared" si="58"/>
        <v>-4.656084656084656</v>
      </c>
      <c r="O264" s="3">
        <f t="shared" si="59"/>
        <v>6.23608017817372</v>
      </c>
      <c r="P264" s="11"/>
    </row>
    <row r="265" spans="1:16" ht="12.75">
      <c r="A265" s="39" t="s">
        <v>53</v>
      </c>
      <c r="B265" s="31">
        <v>5799</v>
      </c>
      <c r="C265" s="31">
        <v>3265</v>
      </c>
      <c r="D265" s="32">
        <f t="shared" si="60"/>
        <v>56.30281082945336</v>
      </c>
      <c r="E265" s="40" t="s">
        <v>53</v>
      </c>
      <c r="F265" s="34">
        <v>5837</v>
      </c>
      <c r="G265" s="35">
        <v>3669</v>
      </c>
      <c r="H265" s="40" t="s">
        <v>53</v>
      </c>
      <c r="I265" s="34">
        <v>5513</v>
      </c>
      <c r="J265" s="34">
        <v>3658</v>
      </c>
      <c r="K265" s="32">
        <f t="shared" si="55"/>
        <v>66.35225829856702</v>
      </c>
      <c r="L265" s="36">
        <f t="shared" si="56"/>
        <v>-4.93188480772547</v>
      </c>
      <c r="M265" s="32">
        <f t="shared" si="57"/>
        <v>12.036753445635528</v>
      </c>
      <c r="N265" s="42">
        <f t="shared" si="58"/>
        <v>-5.550796642110673</v>
      </c>
      <c r="O265" s="3">
        <f t="shared" si="59"/>
        <v>-0.2998092123194331</v>
      </c>
      <c r="P265" s="11"/>
    </row>
    <row r="266" spans="1:16" ht="12.75">
      <c r="A266" s="39" t="s">
        <v>54</v>
      </c>
      <c r="B266" s="31">
        <v>220</v>
      </c>
      <c r="C266" s="31">
        <v>78</v>
      </c>
      <c r="D266" s="32">
        <f t="shared" si="60"/>
        <v>35.45454545454545</v>
      </c>
      <c r="E266" s="40" t="s">
        <v>54</v>
      </c>
      <c r="F266" s="34">
        <v>222</v>
      </c>
      <c r="G266" s="35">
        <v>97</v>
      </c>
      <c r="H266" s="40" t="s">
        <v>54</v>
      </c>
      <c r="I266" s="34">
        <v>227</v>
      </c>
      <c r="J266" s="34">
        <v>116</v>
      </c>
      <c r="K266" s="32">
        <f t="shared" si="55"/>
        <v>51.10132158590309</v>
      </c>
      <c r="L266" s="36">
        <f t="shared" si="56"/>
        <v>3.1818181818181817</v>
      </c>
      <c r="M266" s="32">
        <f t="shared" si="57"/>
        <v>48.717948717948715</v>
      </c>
      <c r="N266" s="42">
        <f t="shared" si="58"/>
        <v>2.2522522522522523</v>
      </c>
      <c r="O266" s="3">
        <f t="shared" si="59"/>
        <v>19.587628865979383</v>
      </c>
      <c r="P266" s="11"/>
    </row>
    <row r="267" spans="1:16" ht="12.75">
      <c r="A267" s="39" t="s">
        <v>55</v>
      </c>
      <c r="B267" s="31">
        <v>426</v>
      </c>
      <c r="C267" s="31">
        <v>87</v>
      </c>
      <c r="D267" s="32">
        <f t="shared" si="60"/>
        <v>20.422535211267604</v>
      </c>
      <c r="E267" s="40" t="s">
        <v>55</v>
      </c>
      <c r="F267" s="34">
        <v>439</v>
      </c>
      <c r="G267" s="35">
        <v>110</v>
      </c>
      <c r="H267" s="40" t="s">
        <v>55</v>
      </c>
      <c r="I267" s="34">
        <v>413</v>
      </c>
      <c r="J267" s="34">
        <v>106</v>
      </c>
      <c r="K267" s="32">
        <f t="shared" si="55"/>
        <v>25.66585956416465</v>
      </c>
      <c r="L267" s="36">
        <f t="shared" si="56"/>
        <v>-3.051643192488263</v>
      </c>
      <c r="M267" s="32">
        <f t="shared" si="57"/>
        <v>21.839080459770116</v>
      </c>
      <c r="N267" s="42">
        <f t="shared" si="58"/>
        <v>-5.922551252847381</v>
      </c>
      <c r="O267" s="3">
        <f t="shared" si="59"/>
        <v>-3.6363636363636362</v>
      </c>
      <c r="P267" s="11"/>
    </row>
    <row r="268" spans="1:16" ht="12.75">
      <c r="A268" s="39" t="s">
        <v>56</v>
      </c>
      <c r="B268" s="31">
        <v>315</v>
      </c>
      <c r="C268" s="31">
        <v>78</v>
      </c>
      <c r="D268" s="32">
        <f t="shared" si="60"/>
        <v>24.761904761904763</v>
      </c>
      <c r="E268" s="40" t="s">
        <v>57</v>
      </c>
      <c r="F268" s="34">
        <v>333</v>
      </c>
      <c r="G268" s="35">
        <v>96</v>
      </c>
      <c r="H268" s="40" t="s">
        <v>57</v>
      </c>
      <c r="I268" s="34">
        <v>291</v>
      </c>
      <c r="J268" s="34">
        <v>90</v>
      </c>
      <c r="K268" s="32">
        <f t="shared" si="55"/>
        <v>30.927835051546392</v>
      </c>
      <c r="L268" s="36">
        <f t="shared" si="56"/>
        <v>-7.619047619047619</v>
      </c>
      <c r="M268" s="32">
        <f t="shared" si="57"/>
        <v>15.384615384615385</v>
      </c>
      <c r="N268" s="42">
        <f t="shared" si="58"/>
        <v>-12.612612612612613</v>
      </c>
      <c r="O268" s="3">
        <f t="shared" si="59"/>
        <v>-6.25</v>
      </c>
      <c r="P268" s="11"/>
    </row>
    <row r="269" spans="1:16" s="14" customFormat="1" ht="12.75">
      <c r="A269" s="30" t="s">
        <v>85</v>
      </c>
      <c r="B269" s="43" t="s">
        <v>35</v>
      </c>
      <c r="C269" s="43" t="s">
        <v>35</v>
      </c>
      <c r="D269" s="44" t="e">
        <f t="shared" si="60"/>
        <v>#VALUE!</v>
      </c>
      <c r="E269" s="45" t="s">
        <v>85</v>
      </c>
      <c r="F269" s="41" t="s">
        <v>35</v>
      </c>
      <c r="G269" s="46" t="s">
        <v>35</v>
      </c>
      <c r="H269" s="45" t="s">
        <v>85</v>
      </c>
      <c r="I269" s="41" t="s">
        <v>35</v>
      </c>
      <c r="J269" s="41" t="s">
        <v>35</v>
      </c>
      <c r="K269" s="44" t="e">
        <f t="shared" si="55"/>
        <v>#VALUE!</v>
      </c>
      <c r="L269" s="47" t="e">
        <f t="shared" si="56"/>
        <v>#VALUE!</v>
      </c>
      <c r="M269" s="44" t="e">
        <f t="shared" si="57"/>
        <v>#VALUE!</v>
      </c>
      <c r="N269" s="51" t="e">
        <f t="shared" si="58"/>
        <v>#VALUE!</v>
      </c>
      <c r="O269" s="16" t="e">
        <f t="shared" si="59"/>
        <v>#VALUE!</v>
      </c>
      <c r="P269" s="17"/>
    </row>
    <row r="270" spans="1:16" ht="12.75">
      <c r="A270" s="39" t="s">
        <v>40</v>
      </c>
      <c r="B270" s="31">
        <v>909757</v>
      </c>
      <c r="C270" s="31">
        <v>9723</v>
      </c>
      <c r="D270" s="32">
        <f t="shared" si="60"/>
        <v>1.06874692912503</v>
      </c>
      <c r="E270" s="40" t="s">
        <v>40</v>
      </c>
      <c r="F270" s="34">
        <v>1084793</v>
      </c>
      <c r="G270" s="35">
        <v>11948</v>
      </c>
      <c r="H270" s="40" t="s">
        <v>40</v>
      </c>
      <c r="I270" s="34">
        <v>1103534</v>
      </c>
      <c r="J270" s="34">
        <v>13487</v>
      </c>
      <c r="K270" s="32">
        <f aca="true" t="shared" si="61" ref="K270:K301">J270*100/I270</f>
        <v>1.2221644281009918</v>
      </c>
      <c r="L270" s="36">
        <f aca="true" t="shared" si="62" ref="L270:L301">(I270-B270)*100/B270</f>
        <v>21.299863589947645</v>
      </c>
      <c r="M270" s="32">
        <f aca="true" t="shared" si="63" ref="M270:M301">(J270-C270)*100/C270</f>
        <v>38.71233158490178</v>
      </c>
      <c r="N270" s="42">
        <f aca="true" t="shared" si="64" ref="N270:N301">(I270-F270)*100/F270</f>
        <v>1.727610705452561</v>
      </c>
      <c r="O270" s="3">
        <f aca="true" t="shared" si="65" ref="O270:O301">(J270-G270)*100/G270</f>
        <v>12.88081687311684</v>
      </c>
      <c r="P270" s="11"/>
    </row>
    <row r="271" spans="1:16" ht="12.75">
      <c r="A271" s="39" t="s">
        <v>41</v>
      </c>
      <c r="B271" s="31">
        <v>45551</v>
      </c>
      <c r="C271" s="31">
        <v>249</v>
      </c>
      <c r="D271" s="32">
        <f t="shared" si="60"/>
        <v>0.5466400298566442</v>
      </c>
      <c r="E271" s="40" t="s">
        <v>41</v>
      </c>
      <c r="F271" s="34">
        <v>57684</v>
      </c>
      <c r="G271" s="35">
        <v>309</v>
      </c>
      <c r="H271" s="40" t="s">
        <v>41</v>
      </c>
      <c r="I271" s="34">
        <v>56446</v>
      </c>
      <c r="J271" s="34">
        <v>383</v>
      </c>
      <c r="K271" s="32">
        <f t="shared" si="61"/>
        <v>0.6785246075895546</v>
      </c>
      <c r="L271" s="36">
        <f t="shared" si="62"/>
        <v>23.918245483084895</v>
      </c>
      <c r="M271" s="32">
        <f t="shared" si="63"/>
        <v>53.81526104417671</v>
      </c>
      <c r="N271" s="42">
        <f t="shared" si="64"/>
        <v>-2.1461757159697665</v>
      </c>
      <c r="O271" s="3">
        <f t="shared" si="65"/>
        <v>23.948220064724918</v>
      </c>
      <c r="P271" s="11"/>
    </row>
    <row r="272" spans="1:16" ht="12.75">
      <c r="A272" s="39" t="s">
        <v>42</v>
      </c>
      <c r="B272" s="31">
        <v>7501</v>
      </c>
      <c r="C272" s="31">
        <v>151</v>
      </c>
      <c r="D272" s="32">
        <f t="shared" si="60"/>
        <v>2.01306492467671</v>
      </c>
      <c r="E272" s="40" t="s">
        <v>42</v>
      </c>
      <c r="F272" s="34">
        <v>9937</v>
      </c>
      <c r="G272" s="35">
        <v>190</v>
      </c>
      <c r="H272" s="40" t="s">
        <v>42</v>
      </c>
      <c r="I272" s="34">
        <v>10498</v>
      </c>
      <c r="J272" s="34">
        <v>214</v>
      </c>
      <c r="K272" s="32">
        <f t="shared" si="61"/>
        <v>2.038483520670604</v>
      </c>
      <c r="L272" s="36">
        <f t="shared" si="62"/>
        <v>39.954672710305296</v>
      </c>
      <c r="M272" s="32">
        <f t="shared" si="63"/>
        <v>41.72185430463576</v>
      </c>
      <c r="N272" s="42">
        <f t="shared" si="64"/>
        <v>5.645567072557109</v>
      </c>
      <c r="O272" s="3">
        <f t="shared" si="65"/>
        <v>12.631578947368421</v>
      </c>
      <c r="P272" s="11"/>
    </row>
    <row r="273" spans="1:16" ht="12.75">
      <c r="A273" s="39" t="s">
        <v>43</v>
      </c>
      <c r="B273" s="31">
        <v>10673</v>
      </c>
      <c r="C273" s="31">
        <v>138</v>
      </c>
      <c r="D273" s="32">
        <f t="shared" si="60"/>
        <v>1.292982291764265</v>
      </c>
      <c r="E273" s="40" t="s">
        <v>43</v>
      </c>
      <c r="F273" s="34">
        <v>14365</v>
      </c>
      <c r="G273" s="35">
        <v>183</v>
      </c>
      <c r="H273" s="40" t="s">
        <v>43</v>
      </c>
      <c r="I273" s="34">
        <v>16017</v>
      </c>
      <c r="J273" s="34">
        <v>206</v>
      </c>
      <c r="K273" s="32">
        <f t="shared" si="61"/>
        <v>1.2861334831741276</v>
      </c>
      <c r="L273" s="36">
        <f t="shared" si="62"/>
        <v>50.07027077672632</v>
      </c>
      <c r="M273" s="32">
        <f t="shared" si="63"/>
        <v>49.27536231884058</v>
      </c>
      <c r="N273" s="42">
        <f t="shared" si="64"/>
        <v>11.500174034110685</v>
      </c>
      <c r="O273" s="3">
        <f t="shared" si="65"/>
        <v>12.568306010928962</v>
      </c>
      <c r="P273" s="11"/>
    </row>
    <row r="274" spans="1:16" ht="12.75">
      <c r="A274" s="39" t="s">
        <v>44</v>
      </c>
      <c r="B274" s="31">
        <v>30416</v>
      </c>
      <c r="C274" s="31">
        <v>610</v>
      </c>
      <c r="D274" s="32">
        <f t="shared" si="60"/>
        <v>2.005523408732246</v>
      </c>
      <c r="E274" s="40" t="s">
        <v>44</v>
      </c>
      <c r="F274" s="34">
        <v>37970</v>
      </c>
      <c r="G274" s="35">
        <v>833</v>
      </c>
      <c r="H274" s="40" t="s">
        <v>44</v>
      </c>
      <c r="I274" s="34">
        <v>41560</v>
      </c>
      <c r="J274" s="34">
        <v>1036</v>
      </c>
      <c r="K274" s="32">
        <f t="shared" si="61"/>
        <v>2.492781520692974</v>
      </c>
      <c r="L274" s="36">
        <f t="shared" si="62"/>
        <v>36.63861125723304</v>
      </c>
      <c r="M274" s="32">
        <f t="shared" si="63"/>
        <v>69.8360655737705</v>
      </c>
      <c r="N274" s="42">
        <f t="shared" si="64"/>
        <v>9.454832762707401</v>
      </c>
      <c r="O274" s="3">
        <f t="shared" si="65"/>
        <v>24.369747899159663</v>
      </c>
      <c r="P274" s="11"/>
    </row>
    <row r="275" spans="1:16" ht="12.75">
      <c r="A275" s="39" t="s">
        <v>45</v>
      </c>
      <c r="B275" s="31">
        <v>30190</v>
      </c>
      <c r="C275" s="31">
        <v>251</v>
      </c>
      <c r="D275" s="32">
        <f t="shared" si="60"/>
        <v>0.8314011262007287</v>
      </c>
      <c r="E275" s="40" t="s">
        <v>46</v>
      </c>
      <c r="F275" s="34">
        <v>36162</v>
      </c>
      <c r="G275" s="35">
        <v>301</v>
      </c>
      <c r="H275" s="40" t="s">
        <v>46</v>
      </c>
      <c r="I275" s="34">
        <v>36657</v>
      </c>
      <c r="J275" s="34">
        <v>339</v>
      </c>
      <c r="K275" s="32">
        <f t="shared" si="61"/>
        <v>0.9247892626237826</v>
      </c>
      <c r="L275" s="36">
        <f t="shared" si="62"/>
        <v>21.421000331235508</v>
      </c>
      <c r="M275" s="32">
        <f t="shared" si="63"/>
        <v>35.059760956175296</v>
      </c>
      <c r="N275" s="42">
        <f t="shared" si="64"/>
        <v>1.368840219014435</v>
      </c>
      <c r="O275" s="3">
        <f t="shared" si="65"/>
        <v>12.624584717607974</v>
      </c>
      <c r="P275" s="11"/>
    </row>
    <row r="276" spans="1:16" ht="12.75">
      <c r="A276" s="39" t="s">
        <v>47</v>
      </c>
      <c r="B276" s="31">
        <v>21202</v>
      </c>
      <c r="C276" s="31">
        <v>302</v>
      </c>
      <c r="D276" s="32">
        <f t="shared" si="60"/>
        <v>1.4243939251014055</v>
      </c>
      <c r="E276" s="40" t="s">
        <v>48</v>
      </c>
      <c r="F276" s="34">
        <v>23878</v>
      </c>
      <c r="G276" s="35">
        <v>395</v>
      </c>
      <c r="H276" s="40" t="s">
        <v>48</v>
      </c>
      <c r="I276" s="34">
        <v>22782</v>
      </c>
      <c r="J276" s="34">
        <v>404</v>
      </c>
      <c r="K276" s="32">
        <f t="shared" si="61"/>
        <v>1.7733298217891318</v>
      </c>
      <c r="L276" s="36">
        <f t="shared" si="62"/>
        <v>7.4521271578153</v>
      </c>
      <c r="M276" s="32">
        <f t="shared" si="63"/>
        <v>33.77483443708609</v>
      </c>
      <c r="N276" s="42">
        <f t="shared" si="64"/>
        <v>-4.589999162408912</v>
      </c>
      <c r="O276" s="3">
        <f t="shared" si="65"/>
        <v>2.278481012658228</v>
      </c>
      <c r="P276" s="11"/>
    </row>
    <row r="277" spans="1:16" ht="12.75">
      <c r="A277" s="39" t="s">
        <v>49</v>
      </c>
      <c r="B277" s="31">
        <v>6934</v>
      </c>
      <c r="C277" s="31">
        <v>75</v>
      </c>
      <c r="D277" s="32">
        <f t="shared" si="60"/>
        <v>1.0816267666570523</v>
      </c>
      <c r="E277" s="40" t="s">
        <v>49</v>
      </c>
      <c r="F277" s="34">
        <v>8089</v>
      </c>
      <c r="G277" s="35">
        <v>78</v>
      </c>
      <c r="H277" s="40" t="s">
        <v>49</v>
      </c>
      <c r="I277" s="34">
        <v>8214</v>
      </c>
      <c r="J277" s="34">
        <v>87</v>
      </c>
      <c r="K277" s="32">
        <f t="shared" si="61"/>
        <v>1.0591672753834915</v>
      </c>
      <c r="L277" s="36">
        <f t="shared" si="62"/>
        <v>18.45976348428036</v>
      </c>
      <c r="M277" s="32">
        <f t="shared" si="63"/>
        <v>16</v>
      </c>
      <c r="N277" s="42">
        <f t="shared" si="64"/>
        <v>1.5453084435653357</v>
      </c>
      <c r="O277" s="3">
        <f t="shared" si="65"/>
        <v>11.538461538461538</v>
      </c>
      <c r="P277" s="11"/>
    </row>
    <row r="278" spans="1:16" ht="12.75">
      <c r="A278" s="39" t="s">
        <v>50</v>
      </c>
      <c r="B278" s="31">
        <v>162087</v>
      </c>
      <c r="C278" s="31">
        <v>1860</v>
      </c>
      <c r="D278" s="32">
        <f t="shared" si="60"/>
        <v>1.147531881026856</v>
      </c>
      <c r="E278" s="40" t="s">
        <v>50</v>
      </c>
      <c r="F278" s="34">
        <v>184967</v>
      </c>
      <c r="G278" s="35">
        <v>2206</v>
      </c>
      <c r="H278" s="40" t="s">
        <v>50</v>
      </c>
      <c r="I278" s="34">
        <v>182327</v>
      </c>
      <c r="J278" s="34">
        <v>2525</v>
      </c>
      <c r="K278" s="32">
        <f t="shared" si="61"/>
        <v>1.3848744289106933</v>
      </c>
      <c r="L278" s="36">
        <f t="shared" si="62"/>
        <v>12.487121113969659</v>
      </c>
      <c r="M278" s="32">
        <f t="shared" si="63"/>
        <v>35.75268817204301</v>
      </c>
      <c r="N278" s="42">
        <f t="shared" si="64"/>
        <v>-1.4272816232084642</v>
      </c>
      <c r="O278" s="3">
        <f t="shared" si="65"/>
        <v>14.460562103354487</v>
      </c>
      <c r="P278" s="11"/>
    </row>
    <row r="279" spans="1:16" ht="12.75">
      <c r="A279" s="39" t="s">
        <v>51</v>
      </c>
      <c r="B279" s="31">
        <v>51076</v>
      </c>
      <c r="C279" s="31">
        <v>628</v>
      </c>
      <c r="D279" s="32">
        <f t="shared" si="60"/>
        <v>1.2295402928968595</v>
      </c>
      <c r="E279" s="40" t="s">
        <v>51</v>
      </c>
      <c r="F279" s="34">
        <v>56889</v>
      </c>
      <c r="G279" s="35">
        <v>752</v>
      </c>
      <c r="H279" s="40" t="s">
        <v>51</v>
      </c>
      <c r="I279" s="34">
        <v>57604</v>
      </c>
      <c r="J279" s="34">
        <v>813</v>
      </c>
      <c r="K279" s="32">
        <f t="shared" si="61"/>
        <v>1.4113603221998472</v>
      </c>
      <c r="L279" s="36">
        <f t="shared" si="62"/>
        <v>12.78095387266035</v>
      </c>
      <c r="M279" s="32">
        <f t="shared" si="63"/>
        <v>29.45859872611465</v>
      </c>
      <c r="N279" s="42">
        <f t="shared" si="64"/>
        <v>1.256833482747104</v>
      </c>
      <c r="O279" s="3">
        <f t="shared" si="65"/>
        <v>8.111702127659575</v>
      </c>
      <c r="P279" s="11"/>
    </row>
    <row r="280" spans="1:16" ht="12.75">
      <c r="A280" s="39" t="s">
        <v>52</v>
      </c>
      <c r="B280" s="31">
        <v>40838</v>
      </c>
      <c r="C280" s="31">
        <v>425</v>
      </c>
      <c r="D280" s="32">
        <f t="shared" si="60"/>
        <v>1.0406973896860767</v>
      </c>
      <c r="E280" s="40" t="s">
        <v>52</v>
      </c>
      <c r="F280" s="34">
        <v>47907</v>
      </c>
      <c r="G280" s="35">
        <v>543</v>
      </c>
      <c r="H280" s="40" t="s">
        <v>52</v>
      </c>
      <c r="I280" s="34">
        <v>48769</v>
      </c>
      <c r="J280" s="34">
        <v>610</v>
      </c>
      <c r="K280" s="32">
        <f t="shared" si="61"/>
        <v>1.250794562119379</v>
      </c>
      <c r="L280" s="36">
        <f t="shared" si="62"/>
        <v>19.42063764141241</v>
      </c>
      <c r="M280" s="32">
        <f t="shared" si="63"/>
        <v>43.529411764705884</v>
      </c>
      <c r="N280" s="42">
        <f t="shared" si="64"/>
        <v>1.7993195148934393</v>
      </c>
      <c r="O280" s="3">
        <f t="shared" si="65"/>
        <v>12.338858195211786</v>
      </c>
      <c r="P280" s="11"/>
    </row>
    <row r="281" spans="1:16" ht="12.75">
      <c r="A281" s="39" t="s">
        <v>53</v>
      </c>
      <c r="B281" s="31">
        <v>44061</v>
      </c>
      <c r="C281" s="31">
        <v>425</v>
      </c>
      <c r="D281" s="32">
        <f t="shared" si="60"/>
        <v>0.9645718435804906</v>
      </c>
      <c r="E281" s="40" t="s">
        <v>53</v>
      </c>
      <c r="F281" s="34">
        <v>50927</v>
      </c>
      <c r="G281" s="35">
        <v>477</v>
      </c>
      <c r="H281" s="40" t="s">
        <v>53</v>
      </c>
      <c r="I281" s="34">
        <v>55077</v>
      </c>
      <c r="J281" s="34">
        <v>608</v>
      </c>
      <c r="K281" s="32">
        <f t="shared" si="61"/>
        <v>1.1039090727526917</v>
      </c>
      <c r="L281" s="36">
        <f t="shared" si="62"/>
        <v>25.00170218560632</v>
      </c>
      <c r="M281" s="32">
        <f t="shared" si="63"/>
        <v>43.05882352941177</v>
      </c>
      <c r="N281" s="42">
        <f t="shared" si="64"/>
        <v>8.148919040980227</v>
      </c>
      <c r="O281" s="3">
        <f t="shared" si="65"/>
        <v>27.463312368972748</v>
      </c>
      <c r="P281" s="11"/>
    </row>
    <row r="282" spans="1:16" ht="12.75">
      <c r="A282" s="39" t="s">
        <v>54</v>
      </c>
      <c r="B282" s="31">
        <v>20712</v>
      </c>
      <c r="C282" s="31">
        <v>174</v>
      </c>
      <c r="D282" s="32">
        <f t="shared" si="60"/>
        <v>0.8400926998841252</v>
      </c>
      <c r="E282" s="40" t="s">
        <v>54</v>
      </c>
      <c r="F282" s="34">
        <v>22614</v>
      </c>
      <c r="G282" s="35">
        <v>199</v>
      </c>
      <c r="H282" s="40" t="s">
        <v>54</v>
      </c>
      <c r="I282" s="34">
        <v>22690</v>
      </c>
      <c r="J282" s="34">
        <v>219</v>
      </c>
      <c r="K282" s="32">
        <f t="shared" si="61"/>
        <v>0.9651828999559278</v>
      </c>
      <c r="L282" s="36">
        <f t="shared" si="62"/>
        <v>9.55001931247586</v>
      </c>
      <c r="M282" s="32">
        <f t="shared" si="63"/>
        <v>25.862068965517242</v>
      </c>
      <c r="N282" s="42">
        <f t="shared" si="64"/>
        <v>0.33607499778898026</v>
      </c>
      <c r="O282" s="3">
        <f t="shared" si="65"/>
        <v>10.050251256281408</v>
      </c>
      <c r="P282" s="11"/>
    </row>
    <row r="283" spans="1:16" ht="12.75">
      <c r="A283" s="39" t="s">
        <v>55</v>
      </c>
      <c r="B283" s="31">
        <v>39780</v>
      </c>
      <c r="C283" s="31">
        <v>333</v>
      </c>
      <c r="D283" s="32">
        <f t="shared" si="60"/>
        <v>0.8371040723981901</v>
      </c>
      <c r="E283" s="40" t="s">
        <v>55</v>
      </c>
      <c r="F283" s="34">
        <v>45467</v>
      </c>
      <c r="G283" s="35">
        <v>350</v>
      </c>
      <c r="H283" s="40" t="s">
        <v>55</v>
      </c>
      <c r="I283" s="34">
        <v>44069</v>
      </c>
      <c r="J283" s="34">
        <v>384</v>
      </c>
      <c r="K283" s="32">
        <f t="shared" si="61"/>
        <v>0.8713608205314394</v>
      </c>
      <c r="L283" s="36">
        <f t="shared" si="62"/>
        <v>10.781799899446959</v>
      </c>
      <c r="M283" s="32">
        <f t="shared" si="63"/>
        <v>15.315315315315315</v>
      </c>
      <c r="N283" s="42">
        <f t="shared" si="64"/>
        <v>-3.074757516440495</v>
      </c>
      <c r="O283" s="3">
        <f t="shared" si="65"/>
        <v>9.714285714285714</v>
      </c>
      <c r="P283" s="11"/>
    </row>
    <row r="284" spans="1:16" ht="12.75">
      <c r="A284" s="39" t="s">
        <v>56</v>
      </c>
      <c r="B284" s="31">
        <v>68360</v>
      </c>
      <c r="C284" s="31">
        <v>313</v>
      </c>
      <c r="D284" s="32">
        <f t="shared" si="60"/>
        <v>0.45787009947337626</v>
      </c>
      <c r="E284" s="40" t="s">
        <v>57</v>
      </c>
      <c r="F284" s="34">
        <v>82101</v>
      </c>
      <c r="G284" s="35">
        <v>421</v>
      </c>
      <c r="H284" s="40" t="s">
        <v>57</v>
      </c>
      <c r="I284" s="34">
        <v>85034</v>
      </c>
      <c r="J284" s="34">
        <v>509</v>
      </c>
      <c r="K284" s="32">
        <f t="shared" si="61"/>
        <v>0.5985840957734553</v>
      </c>
      <c r="L284" s="36">
        <f t="shared" si="62"/>
        <v>24.391456992393213</v>
      </c>
      <c r="M284" s="32">
        <f t="shared" si="63"/>
        <v>62.61980830670927</v>
      </c>
      <c r="N284" s="42">
        <f t="shared" si="64"/>
        <v>3.5724290812535777</v>
      </c>
      <c r="O284" s="3">
        <f t="shared" si="65"/>
        <v>20.902612826603324</v>
      </c>
      <c r="P284" s="11"/>
    </row>
    <row r="285" spans="1:16" s="14" customFormat="1" ht="12.75">
      <c r="A285" s="30" t="s">
        <v>86</v>
      </c>
      <c r="B285" s="43" t="s">
        <v>35</v>
      </c>
      <c r="C285" s="43" t="s">
        <v>35</v>
      </c>
      <c r="D285" s="44" t="e">
        <f t="shared" si="60"/>
        <v>#VALUE!</v>
      </c>
      <c r="E285" s="45" t="s">
        <v>86</v>
      </c>
      <c r="F285" s="41" t="s">
        <v>35</v>
      </c>
      <c r="G285" s="46" t="s">
        <v>35</v>
      </c>
      <c r="H285" s="45" t="s">
        <v>86</v>
      </c>
      <c r="I285" s="41" t="s">
        <v>35</v>
      </c>
      <c r="J285" s="41" t="s">
        <v>35</v>
      </c>
      <c r="K285" s="44" t="e">
        <f t="shared" si="61"/>
        <v>#VALUE!</v>
      </c>
      <c r="L285" s="47" t="e">
        <f t="shared" si="62"/>
        <v>#VALUE!</v>
      </c>
      <c r="M285" s="44" t="e">
        <f t="shared" si="63"/>
        <v>#VALUE!</v>
      </c>
      <c r="N285" s="51" t="e">
        <f t="shared" si="64"/>
        <v>#VALUE!</v>
      </c>
      <c r="O285" s="16" t="e">
        <f t="shared" si="65"/>
        <v>#VALUE!</v>
      </c>
      <c r="P285" s="17"/>
    </row>
    <row r="286" spans="1:16" ht="12.75">
      <c r="A286" s="39" t="s">
        <v>40</v>
      </c>
      <c r="B286" s="31">
        <v>1784890</v>
      </c>
      <c r="C286" s="31">
        <v>32771</v>
      </c>
      <c r="D286" s="32">
        <f t="shared" si="60"/>
        <v>1.8360235084515013</v>
      </c>
      <c r="E286" s="40" t="s">
        <v>40</v>
      </c>
      <c r="F286" s="34">
        <v>1688658</v>
      </c>
      <c r="G286" s="35">
        <v>35856</v>
      </c>
      <c r="H286" s="40" t="s">
        <v>40</v>
      </c>
      <c r="I286" s="34">
        <v>1452783</v>
      </c>
      <c r="J286" s="34">
        <v>36895</v>
      </c>
      <c r="K286" s="32">
        <f t="shared" si="61"/>
        <v>2.539608461828091</v>
      </c>
      <c r="L286" s="47">
        <f t="shared" si="62"/>
        <v>-18.606580797696218</v>
      </c>
      <c r="M286" s="44">
        <f t="shared" si="63"/>
        <v>12.584297091941046</v>
      </c>
      <c r="N286" s="42">
        <f t="shared" si="64"/>
        <v>-13.968192493684334</v>
      </c>
      <c r="O286" s="3">
        <f t="shared" si="65"/>
        <v>2.897701918786256</v>
      </c>
      <c r="P286" s="11"/>
    </row>
    <row r="287" spans="1:16" ht="12.75">
      <c r="A287" s="39" t="s">
        <v>41</v>
      </c>
      <c r="B287" s="31">
        <v>20122</v>
      </c>
      <c r="C287" s="31">
        <v>302</v>
      </c>
      <c r="D287" s="32">
        <f t="shared" si="60"/>
        <v>1.5008448464367359</v>
      </c>
      <c r="E287" s="40" t="s">
        <v>41</v>
      </c>
      <c r="F287" s="34">
        <v>17747</v>
      </c>
      <c r="G287" s="35">
        <v>345</v>
      </c>
      <c r="H287" s="40" t="s">
        <v>41</v>
      </c>
      <c r="I287" s="34">
        <v>14785</v>
      </c>
      <c r="J287" s="34">
        <v>397</v>
      </c>
      <c r="K287" s="32">
        <f t="shared" si="61"/>
        <v>2.6851538721677377</v>
      </c>
      <c r="L287" s="36">
        <f t="shared" si="62"/>
        <v>-26.523208428585626</v>
      </c>
      <c r="M287" s="32">
        <f t="shared" si="63"/>
        <v>31.456953642384107</v>
      </c>
      <c r="N287" s="42">
        <f t="shared" si="64"/>
        <v>-16.690144813207866</v>
      </c>
      <c r="O287" s="3">
        <f t="shared" si="65"/>
        <v>15.072463768115941</v>
      </c>
      <c r="P287" s="11"/>
    </row>
    <row r="288" spans="1:16" ht="12.75">
      <c r="A288" s="39" t="s">
        <v>42</v>
      </c>
      <c r="B288" s="31">
        <v>12202</v>
      </c>
      <c r="C288" s="31">
        <v>351</v>
      </c>
      <c r="D288" s="32">
        <f t="shared" si="60"/>
        <v>2.8765776102278315</v>
      </c>
      <c r="E288" s="40" t="s">
        <v>42</v>
      </c>
      <c r="F288" s="34">
        <v>12372</v>
      </c>
      <c r="G288" s="35">
        <v>398</v>
      </c>
      <c r="H288" s="40" t="s">
        <v>42</v>
      </c>
      <c r="I288" s="34">
        <v>10937</v>
      </c>
      <c r="J288" s="34">
        <v>435</v>
      </c>
      <c r="K288" s="32">
        <f t="shared" si="61"/>
        <v>3.977324677699552</v>
      </c>
      <c r="L288" s="36">
        <f t="shared" si="62"/>
        <v>-10.367152925749878</v>
      </c>
      <c r="M288" s="32">
        <f t="shared" si="63"/>
        <v>23.931623931623932</v>
      </c>
      <c r="N288" s="42">
        <f t="shared" si="64"/>
        <v>-11.59877141933398</v>
      </c>
      <c r="O288" s="3">
        <f t="shared" si="65"/>
        <v>9.296482412060302</v>
      </c>
      <c r="P288" s="11"/>
    </row>
    <row r="289" spans="1:16" ht="12.75">
      <c r="A289" s="39" t="s">
        <v>43</v>
      </c>
      <c r="B289" s="31">
        <v>16510</v>
      </c>
      <c r="C289" s="31">
        <v>330</v>
      </c>
      <c r="D289" s="32">
        <f t="shared" si="60"/>
        <v>1.9987886129618413</v>
      </c>
      <c r="E289" s="40" t="s">
        <v>43</v>
      </c>
      <c r="F289" s="34">
        <v>15030</v>
      </c>
      <c r="G289" s="35">
        <v>317</v>
      </c>
      <c r="H289" s="40" t="s">
        <v>43</v>
      </c>
      <c r="I289" s="34">
        <v>13645</v>
      </c>
      <c r="J289" s="34">
        <v>310</v>
      </c>
      <c r="K289" s="32">
        <f t="shared" si="61"/>
        <v>2.2718944668376695</v>
      </c>
      <c r="L289" s="36">
        <f t="shared" si="62"/>
        <v>-17.353119321623257</v>
      </c>
      <c r="M289" s="32">
        <f t="shared" si="63"/>
        <v>-6.0606060606060606</v>
      </c>
      <c r="N289" s="42">
        <f t="shared" si="64"/>
        <v>-9.214903526280771</v>
      </c>
      <c r="O289" s="3">
        <f t="shared" si="65"/>
        <v>-2.2082018927444795</v>
      </c>
      <c r="P289" s="11"/>
    </row>
    <row r="290" spans="1:16" ht="12.75">
      <c r="A290" s="39" t="s">
        <v>44</v>
      </c>
      <c r="B290" s="31">
        <v>54153</v>
      </c>
      <c r="C290" s="31">
        <v>1396</v>
      </c>
      <c r="D290" s="32">
        <f t="shared" si="60"/>
        <v>2.5778811884844792</v>
      </c>
      <c r="E290" s="40" t="s">
        <v>44</v>
      </c>
      <c r="F290" s="34">
        <v>48587</v>
      </c>
      <c r="G290" s="35">
        <v>1473</v>
      </c>
      <c r="H290" s="40" t="s">
        <v>44</v>
      </c>
      <c r="I290" s="34">
        <v>42661</v>
      </c>
      <c r="J290" s="34">
        <v>1649</v>
      </c>
      <c r="K290" s="32">
        <f t="shared" si="61"/>
        <v>3.8653571177422</v>
      </c>
      <c r="L290" s="36">
        <f t="shared" si="62"/>
        <v>-21.221354310933837</v>
      </c>
      <c r="M290" s="32">
        <f t="shared" si="63"/>
        <v>18.12320916905444</v>
      </c>
      <c r="N290" s="42">
        <f t="shared" si="64"/>
        <v>-12.196678123777966</v>
      </c>
      <c r="O290" s="3">
        <f t="shared" si="65"/>
        <v>11.948404616429057</v>
      </c>
      <c r="P290" s="11"/>
    </row>
    <row r="291" spans="1:16" ht="12.75">
      <c r="A291" s="39" t="s">
        <v>45</v>
      </c>
      <c r="B291" s="31">
        <v>67097</v>
      </c>
      <c r="C291" s="31">
        <v>1473</v>
      </c>
      <c r="D291" s="32">
        <f t="shared" si="60"/>
        <v>2.19532915033459</v>
      </c>
      <c r="E291" s="40" t="s">
        <v>46</v>
      </c>
      <c r="F291" s="34">
        <v>60693</v>
      </c>
      <c r="G291" s="35">
        <v>1553</v>
      </c>
      <c r="H291" s="40" t="s">
        <v>46</v>
      </c>
      <c r="I291" s="34">
        <v>52112</v>
      </c>
      <c r="J291" s="34">
        <v>1563</v>
      </c>
      <c r="K291" s="32">
        <f t="shared" si="61"/>
        <v>2.999309180227203</v>
      </c>
      <c r="L291" s="36">
        <f t="shared" si="62"/>
        <v>-22.333338301265332</v>
      </c>
      <c r="M291" s="32">
        <f t="shared" si="63"/>
        <v>6.109979633401222</v>
      </c>
      <c r="N291" s="42">
        <f t="shared" si="64"/>
        <v>-14.13836851037187</v>
      </c>
      <c r="O291" s="3">
        <f t="shared" si="65"/>
        <v>0.6439150032195751</v>
      </c>
      <c r="P291" s="11"/>
    </row>
    <row r="292" spans="1:16" ht="12.75">
      <c r="A292" s="39" t="s">
        <v>47</v>
      </c>
      <c r="B292" s="31">
        <v>46167</v>
      </c>
      <c r="C292" s="31">
        <v>1129</v>
      </c>
      <c r="D292" s="32">
        <f t="shared" si="60"/>
        <v>2.4454697077999437</v>
      </c>
      <c r="E292" s="40" t="s">
        <v>48</v>
      </c>
      <c r="F292" s="34">
        <v>40826</v>
      </c>
      <c r="G292" s="35">
        <v>1207</v>
      </c>
      <c r="H292" s="40" t="s">
        <v>48</v>
      </c>
      <c r="I292" s="34">
        <v>35938</v>
      </c>
      <c r="J292" s="34">
        <v>1339</v>
      </c>
      <c r="K292" s="32">
        <f t="shared" si="61"/>
        <v>3.725861205409316</v>
      </c>
      <c r="L292" s="36">
        <f t="shared" si="62"/>
        <v>-22.156518725496568</v>
      </c>
      <c r="M292" s="32">
        <f t="shared" si="63"/>
        <v>18.600531443755536</v>
      </c>
      <c r="N292" s="42">
        <f t="shared" si="64"/>
        <v>-11.972762455298094</v>
      </c>
      <c r="O292" s="3">
        <f t="shared" si="65"/>
        <v>10.936205468102735</v>
      </c>
      <c r="P292" s="11"/>
    </row>
    <row r="293" spans="1:16" ht="12.75">
      <c r="A293" s="39" t="s">
        <v>49</v>
      </c>
      <c r="B293" s="31">
        <v>40120</v>
      </c>
      <c r="C293" s="31">
        <v>1212</v>
      </c>
      <c r="D293" s="32">
        <f t="shared" si="60"/>
        <v>3.020937188434696</v>
      </c>
      <c r="E293" s="40" t="s">
        <v>49</v>
      </c>
      <c r="F293" s="34">
        <v>36469</v>
      </c>
      <c r="G293" s="35">
        <v>1318</v>
      </c>
      <c r="H293" s="40" t="s">
        <v>49</v>
      </c>
      <c r="I293" s="34">
        <v>31526</v>
      </c>
      <c r="J293" s="34">
        <v>1461</v>
      </c>
      <c r="K293" s="32">
        <f t="shared" si="61"/>
        <v>4.634270126245005</v>
      </c>
      <c r="L293" s="36">
        <f t="shared" si="62"/>
        <v>-21.42073778664008</v>
      </c>
      <c r="M293" s="32">
        <f t="shared" si="63"/>
        <v>20.544554455445546</v>
      </c>
      <c r="N293" s="42">
        <f t="shared" si="64"/>
        <v>-13.55397735062656</v>
      </c>
      <c r="O293" s="3">
        <f t="shared" si="65"/>
        <v>10.849772382397573</v>
      </c>
      <c r="P293" s="11"/>
    </row>
    <row r="294" spans="1:16" ht="12.75">
      <c r="A294" s="39" t="s">
        <v>50</v>
      </c>
      <c r="B294" s="31">
        <v>312965</v>
      </c>
      <c r="C294" s="31">
        <v>5446</v>
      </c>
      <c r="D294" s="32">
        <f t="shared" si="60"/>
        <v>1.7401306855399166</v>
      </c>
      <c r="E294" s="40" t="s">
        <v>50</v>
      </c>
      <c r="F294" s="34">
        <v>296587</v>
      </c>
      <c r="G294" s="35">
        <v>5886</v>
      </c>
      <c r="H294" s="40" t="s">
        <v>50</v>
      </c>
      <c r="I294" s="34">
        <v>263237</v>
      </c>
      <c r="J294" s="34">
        <v>6258</v>
      </c>
      <c r="K294" s="32">
        <f t="shared" si="61"/>
        <v>2.377325375991977</v>
      </c>
      <c r="L294" s="36">
        <f t="shared" si="62"/>
        <v>-15.889316696755229</v>
      </c>
      <c r="M294" s="32">
        <f t="shared" si="63"/>
        <v>14.910025706940875</v>
      </c>
      <c r="N294" s="42">
        <f t="shared" si="64"/>
        <v>-11.244592649037214</v>
      </c>
      <c r="O294" s="3">
        <f t="shared" si="65"/>
        <v>6.320081549439347</v>
      </c>
      <c r="P294" s="11"/>
    </row>
    <row r="295" spans="1:16" ht="12.75">
      <c r="A295" s="39" t="s">
        <v>51</v>
      </c>
      <c r="B295" s="31">
        <v>35647</v>
      </c>
      <c r="C295" s="31">
        <v>732</v>
      </c>
      <c r="D295" s="32">
        <f t="shared" si="60"/>
        <v>2.0534687350969225</v>
      </c>
      <c r="E295" s="40" t="s">
        <v>51</v>
      </c>
      <c r="F295" s="34">
        <v>34448</v>
      </c>
      <c r="G295" s="35">
        <v>754</v>
      </c>
      <c r="H295" s="40" t="s">
        <v>51</v>
      </c>
      <c r="I295" s="34">
        <v>31902</v>
      </c>
      <c r="J295" s="34">
        <v>770</v>
      </c>
      <c r="K295" s="32">
        <f t="shared" si="61"/>
        <v>2.4136417779449566</v>
      </c>
      <c r="L295" s="36">
        <f t="shared" si="62"/>
        <v>-10.505792913849692</v>
      </c>
      <c r="M295" s="32">
        <f t="shared" si="63"/>
        <v>5.191256830601093</v>
      </c>
      <c r="N295" s="42">
        <f t="shared" si="64"/>
        <v>-7.3908499767765905</v>
      </c>
      <c r="O295" s="3">
        <f t="shared" si="65"/>
        <v>2.1220159151193636</v>
      </c>
      <c r="P295" s="11"/>
    </row>
    <row r="296" spans="1:16" ht="12.75">
      <c r="A296" s="39" t="s">
        <v>52</v>
      </c>
      <c r="B296" s="31">
        <v>31634</v>
      </c>
      <c r="C296" s="31">
        <v>644</v>
      </c>
      <c r="D296" s="32">
        <f t="shared" si="60"/>
        <v>2.0357842827337675</v>
      </c>
      <c r="E296" s="40" t="s">
        <v>52</v>
      </c>
      <c r="F296" s="34">
        <v>28535</v>
      </c>
      <c r="G296" s="35">
        <v>682</v>
      </c>
      <c r="H296" s="40" t="s">
        <v>52</v>
      </c>
      <c r="I296" s="34">
        <v>24947</v>
      </c>
      <c r="J296" s="34">
        <v>731</v>
      </c>
      <c r="K296" s="32">
        <f t="shared" si="61"/>
        <v>2.9302120495450357</v>
      </c>
      <c r="L296" s="36">
        <f t="shared" si="62"/>
        <v>-21.138648289814757</v>
      </c>
      <c r="M296" s="32">
        <f t="shared" si="63"/>
        <v>13.509316770186336</v>
      </c>
      <c r="N296" s="42">
        <f t="shared" si="64"/>
        <v>-12.574031890660592</v>
      </c>
      <c r="O296" s="3">
        <f t="shared" si="65"/>
        <v>7.18475073313783</v>
      </c>
      <c r="P296" s="11"/>
    </row>
    <row r="297" spans="1:16" ht="12.75">
      <c r="A297" s="39" t="s">
        <v>53</v>
      </c>
      <c r="B297" s="31">
        <v>84897</v>
      </c>
      <c r="C297" s="31">
        <v>1657</v>
      </c>
      <c r="D297" s="32">
        <f t="shared" si="60"/>
        <v>1.9517768590173976</v>
      </c>
      <c r="E297" s="40" t="s">
        <v>53</v>
      </c>
      <c r="F297" s="34">
        <v>70796</v>
      </c>
      <c r="G297" s="35">
        <v>1721</v>
      </c>
      <c r="H297" s="40" t="s">
        <v>53</v>
      </c>
      <c r="I297" s="34">
        <v>58729</v>
      </c>
      <c r="J297" s="34">
        <v>1891</v>
      </c>
      <c r="K297" s="32">
        <f t="shared" si="61"/>
        <v>3.2198743380612647</v>
      </c>
      <c r="L297" s="36">
        <f t="shared" si="62"/>
        <v>-30.82323285864047</v>
      </c>
      <c r="M297" s="32">
        <f t="shared" si="63"/>
        <v>14.12190706095353</v>
      </c>
      <c r="N297" s="42">
        <f t="shared" si="64"/>
        <v>-17.04474829086389</v>
      </c>
      <c r="O297" s="3">
        <f t="shared" si="65"/>
        <v>9.877977919814061</v>
      </c>
      <c r="P297" s="11"/>
    </row>
    <row r="298" spans="1:16" ht="12.75">
      <c r="A298" s="39" t="s">
        <v>54</v>
      </c>
      <c r="B298" s="31">
        <v>14733</v>
      </c>
      <c r="C298" s="31">
        <v>314</v>
      </c>
      <c r="D298" s="32">
        <f t="shared" si="60"/>
        <v>2.131269938233897</v>
      </c>
      <c r="E298" s="40" t="s">
        <v>54</v>
      </c>
      <c r="F298" s="34">
        <v>12919</v>
      </c>
      <c r="G298" s="35">
        <v>331</v>
      </c>
      <c r="H298" s="40" t="s">
        <v>54</v>
      </c>
      <c r="I298" s="34">
        <v>10939</v>
      </c>
      <c r="J298" s="34">
        <v>358</v>
      </c>
      <c r="K298" s="32">
        <f t="shared" si="61"/>
        <v>3.2726940305329553</v>
      </c>
      <c r="L298" s="36">
        <f t="shared" si="62"/>
        <v>-25.75171383967963</v>
      </c>
      <c r="M298" s="32">
        <f t="shared" si="63"/>
        <v>14.012738853503185</v>
      </c>
      <c r="N298" s="42">
        <f t="shared" si="64"/>
        <v>-15.326263642696803</v>
      </c>
      <c r="O298" s="3">
        <f t="shared" si="65"/>
        <v>8.157099697885196</v>
      </c>
      <c r="P298" s="11"/>
    </row>
    <row r="299" spans="1:16" ht="12.75">
      <c r="A299" s="39" t="s">
        <v>55</v>
      </c>
      <c r="B299" s="31">
        <v>105135</v>
      </c>
      <c r="C299" s="31">
        <v>1487</v>
      </c>
      <c r="D299" s="32">
        <f t="shared" si="60"/>
        <v>1.4143719979074523</v>
      </c>
      <c r="E299" s="40" t="s">
        <v>55</v>
      </c>
      <c r="F299" s="34">
        <v>90297</v>
      </c>
      <c r="G299" s="35">
        <v>1567</v>
      </c>
      <c r="H299" s="40" t="s">
        <v>55</v>
      </c>
      <c r="I299" s="34">
        <v>75136</v>
      </c>
      <c r="J299" s="34">
        <v>1647</v>
      </c>
      <c r="K299" s="32">
        <f t="shared" si="61"/>
        <v>2.1920251277683134</v>
      </c>
      <c r="L299" s="36">
        <f t="shared" si="62"/>
        <v>-28.53378988919009</v>
      </c>
      <c r="M299" s="32">
        <f t="shared" si="63"/>
        <v>10.759919300605246</v>
      </c>
      <c r="N299" s="42">
        <f t="shared" si="64"/>
        <v>-16.79014806693467</v>
      </c>
      <c r="O299" s="3">
        <f t="shared" si="65"/>
        <v>5.105296745373325</v>
      </c>
      <c r="P299" s="11"/>
    </row>
    <row r="300" spans="1:16" ht="12.75">
      <c r="A300" s="39" t="s">
        <v>56</v>
      </c>
      <c r="B300" s="31">
        <v>87868</v>
      </c>
      <c r="C300" s="31">
        <v>557</v>
      </c>
      <c r="D300" s="32">
        <f t="shared" si="60"/>
        <v>0.6339054035598852</v>
      </c>
      <c r="E300" s="40" t="s">
        <v>57</v>
      </c>
      <c r="F300" s="34">
        <v>77644</v>
      </c>
      <c r="G300" s="35">
        <v>650</v>
      </c>
      <c r="H300" s="40" t="s">
        <v>57</v>
      </c>
      <c r="I300" s="34">
        <v>67808</v>
      </c>
      <c r="J300" s="34">
        <v>764</v>
      </c>
      <c r="K300" s="32">
        <f t="shared" si="61"/>
        <v>1.126710712600283</v>
      </c>
      <c r="L300" s="36">
        <f t="shared" si="62"/>
        <v>-22.829699094095687</v>
      </c>
      <c r="M300" s="32">
        <f t="shared" si="63"/>
        <v>37.16337522441652</v>
      </c>
      <c r="N300" s="42">
        <f t="shared" si="64"/>
        <v>-12.668074802946784</v>
      </c>
      <c r="O300" s="3">
        <f t="shared" si="65"/>
        <v>17.53846153846154</v>
      </c>
      <c r="P300" s="11"/>
    </row>
    <row r="301" spans="1:16" s="14" customFormat="1" ht="12.75">
      <c r="A301" s="30" t="s">
        <v>87</v>
      </c>
      <c r="B301" s="43" t="s">
        <v>35</v>
      </c>
      <c r="C301" s="43" t="s">
        <v>35</v>
      </c>
      <c r="D301" s="44" t="e">
        <f t="shared" si="60"/>
        <v>#VALUE!</v>
      </c>
      <c r="E301" s="45" t="s">
        <v>87</v>
      </c>
      <c r="F301" s="41" t="s">
        <v>35</v>
      </c>
      <c r="G301" s="46" t="s">
        <v>35</v>
      </c>
      <c r="H301" s="45" t="s">
        <v>87</v>
      </c>
      <c r="I301" s="41" t="s">
        <v>35</v>
      </c>
      <c r="J301" s="41" t="s">
        <v>35</v>
      </c>
      <c r="K301" s="44" t="e">
        <f t="shared" si="61"/>
        <v>#VALUE!</v>
      </c>
      <c r="L301" s="47" t="e">
        <f t="shared" si="62"/>
        <v>#VALUE!</v>
      </c>
      <c r="M301" s="44" t="e">
        <f t="shared" si="63"/>
        <v>#VALUE!</v>
      </c>
      <c r="N301" s="51" t="e">
        <f t="shared" si="64"/>
        <v>#VALUE!</v>
      </c>
      <c r="O301" s="16" t="e">
        <f t="shared" si="65"/>
        <v>#VALUE!</v>
      </c>
      <c r="P301" s="17"/>
    </row>
    <row r="302" spans="1:16" ht="12.75">
      <c r="A302" s="39" t="s">
        <v>40</v>
      </c>
      <c r="B302" s="31">
        <v>256728</v>
      </c>
      <c r="C302" s="31">
        <v>4127</v>
      </c>
      <c r="D302" s="32">
        <f t="shared" si="60"/>
        <v>1.6075379389860085</v>
      </c>
      <c r="E302" s="40" t="s">
        <v>40</v>
      </c>
      <c r="F302" s="34">
        <v>343731</v>
      </c>
      <c r="G302" s="35">
        <v>5105</v>
      </c>
      <c r="H302" s="40" t="s">
        <v>40</v>
      </c>
      <c r="I302" s="34">
        <v>378537</v>
      </c>
      <c r="J302" s="34">
        <v>5869</v>
      </c>
      <c r="K302" s="32">
        <f aca="true" t="shared" si="66" ref="K302:K333">J302*100/I302</f>
        <v>1.550442889334464</v>
      </c>
      <c r="L302" s="36">
        <f aca="true" t="shared" si="67" ref="L302:L333">(I302-B302)*100/B302</f>
        <v>47.44671403197158</v>
      </c>
      <c r="M302" s="32">
        <f aca="true" t="shared" si="68" ref="M302:M333">(J302-C302)*100/C302</f>
        <v>42.20983765447056</v>
      </c>
      <c r="N302" s="42">
        <f aca="true" t="shared" si="69" ref="N302:N333">(I302-F302)*100/F302</f>
        <v>10.125941506585091</v>
      </c>
      <c r="O302" s="3">
        <f aca="true" t="shared" si="70" ref="O302:O333">(J302-G302)*100/G302</f>
        <v>14.965719882468168</v>
      </c>
      <c r="P302" s="11"/>
    </row>
    <row r="303" spans="1:16" ht="12.75">
      <c r="A303" s="39" t="s">
        <v>41</v>
      </c>
      <c r="B303" s="31">
        <v>1687</v>
      </c>
      <c r="C303" s="31">
        <v>21</v>
      </c>
      <c r="D303" s="32">
        <f t="shared" si="60"/>
        <v>1.2448132780082988</v>
      </c>
      <c r="E303" s="40" t="s">
        <v>41</v>
      </c>
      <c r="F303" s="34">
        <v>2187</v>
      </c>
      <c r="G303" s="35">
        <v>24</v>
      </c>
      <c r="H303" s="40" t="s">
        <v>41</v>
      </c>
      <c r="I303" s="34">
        <v>2570</v>
      </c>
      <c r="J303" s="34">
        <v>30</v>
      </c>
      <c r="K303" s="32">
        <f t="shared" si="66"/>
        <v>1.1673151750972763</v>
      </c>
      <c r="L303" s="36">
        <f t="shared" si="67"/>
        <v>52.341434499110846</v>
      </c>
      <c r="M303" s="32">
        <f t="shared" si="68"/>
        <v>42.857142857142854</v>
      </c>
      <c r="N303" s="42">
        <f t="shared" si="69"/>
        <v>17.51257430269776</v>
      </c>
      <c r="O303" s="3">
        <f t="shared" si="70"/>
        <v>25</v>
      </c>
      <c r="P303" s="11"/>
    </row>
    <row r="304" spans="1:16" ht="12.75">
      <c r="A304" s="39" t="s">
        <v>42</v>
      </c>
      <c r="B304" s="31">
        <v>1344</v>
      </c>
      <c r="C304" s="31">
        <v>39</v>
      </c>
      <c r="D304" s="32">
        <f t="shared" si="60"/>
        <v>2.9017857142857144</v>
      </c>
      <c r="E304" s="40" t="s">
        <v>42</v>
      </c>
      <c r="F304" s="34">
        <v>2080</v>
      </c>
      <c r="G304" s="35">
        <v>48</v>
      </c>
      <c r="H304" s="40" t="s">
        <v>42</v>
      </c>
      <c r="I304" s="34">
        <v>2571</v>
      </c>
      <c r="J304" s="34">
        <v>56</v>
      </c>
      <c r="K304" s="32">
        <f t="shared" si="66"/>
        <v>2.178140801244652</v>
      </c>
      <c r="L304" s="36">
        <f t="shared" si="67"/>
        <v>91.29464285714286</v>
      </c>
      <c r="M304" s="32">
        <f t="shared" si="68"/>
        <v>43.58974358974359</v>
      </c>
      <c r="N304" s="42">
        <f t="shared" si="69"/>
        <v>23.60576923076923</v>
      </c>
      <c r="O304" s="3">
        <f t="shared" si="70"/>
        <v>16.666666666666668</v>
      </c>
      <c r="P304" s="11"/>
    </row>
    <row r="305" spans="1:16" ht="12.75">
      <c r="A305" s="39" t="s">
        <v>43</v>
      </c>
      <c r="B305" s="31">
        <v>1936</v>
      </c>
      <c r="C305" s="31">
        <v>29</v>
      </c>
      <c r="D305" s="32">
        <f t="shared" si="60"/>
        <v>1.4979338842975207</v>
      </c>
      <c r="E305" s="40" t="s">
        <v>43</v>
      </c>
      <c r="F305" s="34">
        <v>2664</v>
      </c>
      <c r="G305" s="35">
        <v>43</v>
      </c>
      <c r="H305" s="40" t="s">
        <v>43</v>
      </c>
      <c r="I305" s="34">
        <v>3046</v>
      </c>
      <c r="J305" s="34">
        <v>58</v>
      </c>
      <c r="K305" s="32">
        <f t="shared" si="66"/>
        <v>1.9041365725541695</v>
      </c>
      <c r="L305" s="36">
        <f t="shared" si="67"/>
        <v>57.33471074380165</v>
      </c>
      <c r="M305" s="32">
        <f t="shared" si="68"/>
        <v>100</v>
      </c>
      <c r="N305" s="42">
        <f t="shared" si="69"/>
        <v>14.33933933933934</v>
      </c>
      <c r="O305" s="3">
        <f t="shared" si="70"/>
        <v>34.883720930232556</v>
      </c>
      <c r="P305" s="11"/>
    </row>
    <row r="306" spans="1:16" ht="12.75">
      <c r="A306" s="39" t="s">
        <v>44</v>
      </c>
      <c r="B306" s="31">
        <v>8099</v>
      </c>
      <c r="C306" s="31">
        <v>248</v>
      </c>
      <c r="D306" s="32">
        <f t="shared" si="60"/>
        <v>3.06210643289295</v>
      </c>
      <c r="E306" s="40" t="s">
        <v>44</v>
      </c>
      <c r="F306" s="34">
        <v>11241</v>
      </c>
      <c r="G306" s="35">
        <v>337</v>
      </c>
      <c r="H306" s="40" t="s">
        <v>44</v>
      </c>
      <c r="I306" s="34">
        <v>12911</v>
      </c>
      <c r="J306" s="34">
        <v>399</v>
      </c>
      <c r="K306" s="32">
        <f t="shared" si="66"/>
        <v>3.090388041205174</v>
      </c>
      <c r="L306" s="36">
        <f t="shared" si="67"/>
        <v>59.41474256080998</v>
      </c>
      <c r="M306" s="32">
        <f t="shared" si="68"/>
        <v>60.88709677419355</v>
      </c>
      <c r="N306" s="42">
        <f t="shared" si="69"/>
        <v>14.856329508050885</v>
      </c>
      <c r="O306" s="3">
        <f t="shared" si="70"/>
        <v>18.397626112759642</v>
      </c>
      <c r="P306" s="11"/>
    </row>
    <row r="307" spans="1:16" ht="12.75">
      <c r="A307" s="39" t="s">
        <v>45</v>
      </c>
      <c r="B307" s="31">
        <v>6752</v>
      </c>
      <c r="C307" s="31">
        <v>138</v>
      </c>
      <c r="D307" s="32">
        <f t="shared" si="60"/>
        <v>2.043838862559242</v>
      </c>
      <c r="E307" s="40" t="s">
        <v>46</v>
      </c>
      <c r="F307" s="34">
        <v>9010</v>
      </c>
      <c r="G307" s="35">
        <v>170</v>
      </c>
      <c r="H307" s="40" t="s">
        <v>46</v>
      </c>
      <c r="I307" s="34">
        <v>10409</v>
      </c>
      <c r="J307" s="34">
        <v>212</v>
      </c>
      <c r="K307" s="32">
        <f t="shared" si="66"/>
        <v>2.036699010471707</v>
      </c>
      <c r="L307" s="36">
        <f t="shared" si="67"/>
        <v>54.16172985781991</v>
      </c>
      <c r="M307" s="32">
        <f t="shared" si="68"/>
        <v>53.6231884057971</v>
      </c>
      <c r="N307" s="42">
        <f t="shared" si="69"/>
        <v>15.527192008879023</v>
      </c>
      <c r="O307" s="3">
        <f t="shared" si="70"/>
        <v>24.705882352941178</v>
      </c>
      <c r="P307" s="11"/>
    </row>
    <row r="308" spans="1:16" ht="12.75">
      <c r="A308" s="39" t="s">
        <v>47</v>
      </c>
      <c r="B308" s="31">
        <v>8233</v>
      </c>
      <c r="C308" s="31">
        <v>247</v>
      </c>
      <c r="D308" s="32">
        <f t="shared" si="60"/>
        <v>3.000121462407385</v>
      </c>
      <c r="E308" s="40" t="s">
        <v>48</v>
      </c>
      <c r="F308" s="34">
        <v>9515</v>
      </c>
      <c r="G308" s="35">
        <v>297</v>
      </c>
      <c r="H308" s="40" t="s">
        <v>48</v>
      </c>
      <c r="I308" s="34">
        <v>10153</v>
      </c>
      <c r="J308" s="34">
        <v>347</v>
      </c>
      <c r="K308" s="32">
        <f t="shared" si="66"/>
        <v>3.4177090515118684</v>
      </c>
      <c r="L308" s="36">
        <f t="shared" si="67"/>
        <v>23.32078221790356</v>
      </c>
      <c r="M308" s="32">
        <f t="shared" si="68"/>
        <v>40.48582995951417</v>
      </c>
      <c r="N308" s="42">
        <f t="shared" si="69"/>
        <v>6.705202312138728</v>
      </c>
      <c r="O308" s="3">
        <f t="shared" si="70"/>
        <v>16.835016835016834</v>
      </c>
      <c r="P308" s="11"/>
    </row>
    <row r="309" spans="1:16" ht="12.75">
      <c r="A309" s="39" t="s">
        <v>49</v>
      </c>
      <c r="B309" s="31">
        <v>5548</v>
      </c>
      <c r="C309" s="31">
        <v>191</v>
      </c>
      <c r="D309" s="32">
        <f t="shared" si="60"/>
        <v>3.4426820475847153</v>
      </c>
      <c r="E309" s="40" t="s">
        <v>49</v>
      </c>
      <c r="F309" s="34">
        <v>6322</v>
      </c>
      <c r="G309" s="35">
        <v>230</v>
      </c>
      <c r="H309" s="40" t="s">
        <v>49</v>
      </c>
      <c r="I309" s="34">
        <v>6704</v>
      </c>
      <c r="J309" s="34">
        <v>243</v>
      </c>
      <c r="K309" s="32">
        <f t="shared" si="66"/>
        <v>3.6247016706443915</v>
      </c>
      <c r="L309" s="36">
        <f t="shared" si="67"/>
        <v>20.83633741888969</v>
      </c>
      <c r="M309" s="32">
        <f t="shared" si="68"/>
        <v>27.225130890052355</v>
      </c>
      <c r="N309" s="42">
        <f t="shared" si="69"/>
        <v>6.042391648212591</v>
      </c>
      <c r="O309" s="3">
        <f t="shared" si="70"/>
        <v>5.6521739130434785</v>
      </c>
      <c r="P309" s="11"/>
    </row>
    <row r="310" spans="1:16" ht="12.75">
      <c r="A310" s="39" t="s">
        <v>50</v>
      </c>
      <c r="B310" s="31">
        <v>83201</v>
      </c>
      <c r="C310" s="31">
        <v>885</v>
      </c>
      <c r="D310" s="32">
        <f t="shared" si="60"/>
        <v>1.0636891383517024</v>
      </c>
      <c r="E310" s="40" t="s">
        <v>50</v>
      </c>
      <c r="F310" s="34">
        <v>112513</v>
      </c>
      <c r="G310" s="35">
        <v>1041</v>
      </c>
      <c r="H310" s="40" t="s">
        <v>50</v>
      </c>
      <c r="I310" s="34">
        <v>119523</v>
      </c>
      <c r="J310" s="34">
        <v>1337</v>
      </c>
      <c r="K310" s="32">
        <f t="shared" si="66"/>
        <v>1.1186131539536324</v>
      </c>
      <c r="L310" s="36">
        <f t="shared" si="67"/>
        <v>43.65572529176332</v>
      </c>
      <c r="M310" s="32">
        <f t="shared" si="68"/>
        <v>51.07344632768361</v>
      </c>
      <c r="N310" s="42">
        <f t="shared" si="69"/>
        <v>6.230391154799889</v>
      </c>
      <c r="O310" s="3">
        <f t="shared" si="70"/>
        <v>28.434197886647453</v>
      </c>
      <c r="P310" s="11"/>
    </row>
    <row r="311" spans="1:16" ht="12.75">
      <c r="A311" s="39" t="s">
        <v>51</v>
      </c>
      <c r="B311" s="31">
        <v>7902</v>
      </c>
      <c r="C311" s="31">
        <v>90</v>
      </c>
      <c r="D311" s="32">
        <f t="shared" si="60"/>
        <v>1.1389521640091116</v>
      </c>
      <c r="E311" s="40" t="s">
        <v>51</v>
      </c>
      <c r="F311" s="34">
        <v>9828</v>
      </c>
      <c r="G311" s="35">
        <v>132</v>
      </c>
      <c r="H311" s="40" t="s">
        <v>51</v>
      </c>
      <c r="I311" s="34">
        <v>10469</v>
      </c>
      <c r="J311" s="34">
        <v>182</v>
      </c>
      <c r="K311" s="32">
        <f t="shared" si="66"/>
        <v>1.7384659470818606</v>
      </c>
      <c r="L311" s="36">
        <f t="shared" si="67"/>
        <v>32.485446722348776</v>
      </c>
      <c r="M311" s="32">
        <f t="shared" si="68"/>
        <v>102.22222222222223</v>
      </c>
      <c r="N311" s="42">
        <f t="shared" si="69"/>
        <v>6.522181522181522</v>
      </c>
      <c r="O311" s="3">
        <f t="shared" si="70"/>
        <v>37.878787878787875</v>
      </c>
      <c r="P311" s="11"/>
    </row>
    <row r="312" spans="1:16" ht="12.75">
      <c r="A312" s="39" t="s">
        <v>52</v>
      </c>
      <c r="B312" s="31">
        <v>6846</v>
      </c>
      <c r="C312" s="31">
        <v>55</v>
      </c>
      <c r="D312" s="32">
        <f t="shared" si="60"/>
        <v>0.8033888401986562</v>
      </c>
      <c r="E312" s="40" t="s">
        <v>52</v>
      </c>
      <c r="F312" s="34">
        <v>8442</v>
      </c>
      <c r="G312" s="35">
        <v>80</v>
      </c>
      <c r="H312" s="40" t="s">
        <v>52</v>
      </c>
      <c r="I312" s="34">
        <v>9021</v>
      </c>
      <c r="J312" s="34">
        <v>86</v>
      </c>
      <c r="K312" s="32">
        <f t="shared" si="66"/>
        <v>0.9533311162842257</v>
      </c>
      <c r="L312" s="36">
        <f t="shared" si="67"/>
        <v>31.770376862401402</v>
      </c>
      <c r="M312" s="32">
        <f t="shared" si="68"/>
        <v>56.36363636363637</v>
      </c>
      <c r="N312" s="42">
        <f t="shared" si="69"/>
        <v>6.858564321250888</v>
      </c>
      <c r="O312" s="3">
        <f t="shared" si="70"/>
        <v>7.5</v>
      </c>
      <c r="P312" s="11"/>
    </row>
    <row r="313" spans="1:16" ht="12.75">
      <c r="A313" s="39" t="s">
        <v>53</v>
      </c>
      <c r="B313" s="31">
        <v>10171</v>
      </c>
      <c r="C313" s="31">
        <v>203</v>
      </c>
      <c r="D313" s="32">
        <f t="shared" si="60"/>
        <v>1.9958706125258088</v>
      </c>
      <c r="E313" s="40" t="s">
        <v>53</v>
      </c>
      <c r="F313" s="34">
        <v>13449</v>
      </c>
      <c r="G313" s="35">
        <v>203</v>
      </c>
      <c r="H313" s="40" t="s">
        <v>53</v>
      </c>
      <c r="I313" s="34">
        <v>16052</v>
      </c>
      <c r="J313" s="34">
        <v>244</v>
      </c>
      <c r="K313" s="32">
        <f t="shared" si="66"/>
        <v>1.520059805631697</v>
      </c>
      <c r="L313" s="36">
        <f t="shared" si="67"/>
        <v>57.82125651361714</v>
      </c>
      <c r="M313" s="32">
        <f t="shared" si="68"/>
        <v>20.19704433497537</v>
      </c>
      <c r="N313" s="42">
        <f t="shared" si="69"/>
        <v>19.354598854933453</v>
      </c>
      <c r="O313" s="3">
        <f t="shared" si="70"/>
        <v>20.19704433497537</v>
      </c>
      <c r="P313" s="11"/>
    </row>
    <row r="314" spans="1:16" ht="12.75">
      <c r="A314" s="39" t="s">
        <v>54</v>
      </c>
      <c r="B314" s="31">
        <v>1721</v>
      </c>
      <c r="C314" s="31">
        <v>32</v>
      </c>
      <c r="D314" s="32">
        <f t="shared" si="60"/>
        <v>1.8593840790238234</v>
      </c>
      <c r="E314" s="40" t="s">
        <v>54</v>
      </c>
      <c r="F314" s="34">
        <v>2179</v>
      </c>
      <c r="G314" s="35">
        <v>38</v>
      </c>
      <c r="H314" s="40" t="s">
        <v>54</v>
      </c>
      <c r="I314" s="34">
        <v>2473</v>
      </c>
      <c r="J314" s="34">
        <v>47</v>
      </c>
      <c r="K314" s="32">
        <f t="shared" si="66"/>
        <v>1.900525677315002</v>
      </c>
      <c r="L314" s="36">
        <f t="shared" si="67"/>
        <v>43.69552585705985</v>
      </c>
      <c r="M314" s="32">
        <f t="shared" si="68"/>
        <v>46.875</v>
      </c>
      <c r="N314" s="42">
        <f t="shared" si="69"/>
        <v>13.492427719137218</v>
      </c>
      <c r="O314" s="3">
        <f t="shared" si="70"/>
        <v>23.68421052631579</v>
      </c>
      <c r="P314" s="11"/>
    </row>
    <row r="315" spans="1:16" ht="12.75">
      <c r="A315" s="39" t="s">
        <v>55</v>
      </c>
      <c r="B315" s="31">
        <v>15007</v>
      </c>
      <c r="C315" s="31">
        <v>159</v>
      </c>
      <c r="D315" s="32">
        <f t="shared" si="60"/>
        <v>1.0595055640701005</v>
      </c>
      <c r="E315" s="40" t="s">
        <v>55</v>
      </c>
      <c r="F315" s="34">
        <v>19773</v>
      </c>
      <c r="G315" s="35">
        <v>198</v>
      </c>
      <c r="H315" s="40" t="s">
        <v>55</v>
      </c>
      <c r="I315" s="34">
        <v>23140</v>
      </c>
      <c r="J315" s="34">
        <v>248</v>
      </c>
      <c r="K315" s="32">
        <f t="shared" si="66"/>
        <v>1.0717372515125325</v>
      </c>
      <c r="L315" s="36">
        <f t="shared" si="67"/>
        <v>54.19470913573666</v>
      </c>
      <c r="M315" s="32">
        <f t="shared" si="68"/>
        <v>55.9748427672956</v>
      </c>
      <c r="N315" s="42">
        <f t="shared" si="69"/>
        <v>17.02827087442472</v>
      </c>
      <c r="O315" s="3">
        <f t="shared" si="70"/>
        <v>25.252525252525253</v>
      </c>
      <c r="P315" s="11"/>
    </row>
    <row r="316" spans="1:16" ht="12.75">
      <c r="A316" s="39" t="s">
        <v>56</v>
      </c>
      <c r="B316" s="31">
        <v>3710</v>
      </c>
      <c r="C316" s="31">
        <v>28</v>
      </c>
      <c r="D316" s="32">
        <f t="shared" si="60"/>
        <v>0.7547169811320755</v>
      </c>
      <c r="E316" s="40" t="s">
        <v>57</v>
      </c>
      <c r="F316" s="34">
        <v>5210</v>
      </c>
      <c r="G316" s="35">
        <v>35</v>
      </c>
      <c r="H316" s="40" t="s">
        <v>57</v>
      </c>
      <c r="I316" s="34">
        <v>5932</v>
      </c>
      <c r="J316" s="34">
        <v>43</v>
      </c>
      <c r="K316" s="32">
        <f t="shared" si="66"/>
        <v>0.724881995954147</v>
      </c>
      <c r="L316" s="36">
        <f t="shared" si="67"/>
        <v>59.892183288409704</v>
      </c>
      <c r="M316" s="32">
        <f t="shared" si="68"/>
        <v>53.57142857142857</v>
      </c>
      <c r="N316" s="42">
        <f t="shared" si="69"/>
        <v>13.857965451055662</v>
      </c>
      <c r="O316" s="3">
        <f t="shared" si="70"/>
        <v>22.857142857142858</v>
      </c>
      <c r="P316" s="11"/>
    </row>
    <row r="317" spans="1:16" s="14" customFormat="1" ht="12.75">
      <c r="A317" s="30" t="s">
        <v>88</v>
      </c>
      <c r="B317" s="43" t="s">
        <v>35</v>
      </c>
      <c r="C317" s="43" t="s">
        <v>35</v>
      </c>
      <c r="D317" s="44" t="e">
        <f aca="true" t="shared" si="71" ref="D317:D348">C317*100/B317</f>
        <v>#VALUE!</v>
      </c>
      <c r="E317" s="45" t="s">
        <v>88</v>
      </c>
      <c r="F317" s="41" t="s">
        <v>35</v>
      </c>
      <c r="G317" s="46" t="s">
        <v>35</v>
      </c>
      <c r="H317" s="45" t="s">
        <v>88</v>
      </c>
      <c r="I317" s="41" t="s">
        <v>35</v>
      </c>
      <c r="J317" s="41" t="s">
        <v>35</v>
      </c>
      <c r="K317" s="44" t="e">
        <f t="shared" si="66"/>
        <v>#VALUE!</v>
      </c>
      <c r="L317" s="47" t="e">
        <f t="shared" si="67"/>
        <v>#VALUE!</v>
      </c>
      <c r="M317" s="44" t="e">
        <f t="shared" si="68"/>
        <v>#VALUE!</v>
      </c>
      <c r="N317" s="51" t="e">
        <f t="shared" si="69"/>
        <v>#VALUE!</v>
      </c>
      <c r="O317" s="16" t="e">
        <f t="shared" si="70"/>
        <v>#VALUE!</v>
      </c>
      <c r="P317" s="17"/>
    </row>
    <row r="318" spans="1:16" ht="12.75">
      <c r="A318" s="39" t="s">
        <v>40</v>
      </c>
      <c r="B318" s="31">
        <v>2405</v>
      </c>
      <c r="C318" s="31">
        <v>157</v>
      </c>
      <c r="D318" s="32">
        <f t="shared" si="71"/>
        <v>6.528066528066528</v>
      </c>
      <c r="E318" s="40" t="s">
        <v>40</v>
      </c>
      <c r="F318" s="34">
        <v>2483</v>
      </c>
      <c r="G318" s="35">
        <v>183</v>
      </c>
      <c r="H318" s="40" t="s">
        <v>40</v>
      </c>
      <c r="I318" s="34">
        <v>2699</v>
      </c>
      <c r="J318" s="34">
        <v>207</v>
      </c>
      <c r="K318" s="32">
        <f t="shared" si="66"/>
        <v>7.66950722489811</v>
      </c>
      <c r="L318" s="36">
        <f t="shared" si="67"/>
        <v>12.224532224532224</v>
      </c>
      <c r="M318" s="32">
        <f t="shared" si="68"/>
        <v>31.84713375796178</v>
      </c>
      <c r="N318" s="42">
        <f t="shared" si="69"/>
        <v>8.69915424889247</v>
      </c>
      <c r="O318" s="3">
        <f t="shared" si="70"/>
        <v>13.114754098360656</v>
      </c>
      <c r="P318" s="11"/>
    </row>
    <row r="319" spans="1:16" ht="12.75">
      <c r="A319" s="39" t="s">
        <v>41</v>
      </c>
      <c r="B319" s="31">
        <v>15</v>
      </c>
      <c r="C319" s="31">
        <v>1</v>
      </c>
      <c r="D319" s="32">
        <f t="shared" si="71"/>
        <v>6.666666666666667</v>
      </c>
      <c r="E319" s="40" t="s">
        <v>41</v>
      </c>
      <c r="F319" s="34">
        <v>18</v>
      </c>
      <c r="G319" s="35">
        <v>1</v>
      </c>
      <c r="H319" s="40" t="s">
        <v>41</v>
      </c>
      <c r="I319" s="34">
        <v>17</v>
      </c>
      <c r="J319" s="34">
        <v>3</v>
      </c>
      <c r="K319" s="32">
        <f t="shared" si="66"/>
        <v>17.647058823529413</v>
      </c>
      <c r="L319" s="36">
        <f t="shared" si="67"/>
        <v>13.333333333333334</v>
      </c>
      <c r="M319" s="32">
        <f t="shared" si="68"/>
        <v>200</v>
      </c>
      <c r="N319" s="42">
        <f t="shared" si="69"/>
        <v>-5.555555555555555</v>
      </c>
      <c r="O319" s="3">
        <f t="shared" si="70"/>
        <v>200</v>
      </c>
      <c r="P319" s="11"/>
    </row>
    <row r="320" spans="1:16" ht="12.75">
      <c r="A320" s="39" t="s">
        <v>42</v>
      </c>
      <c r="B320" s="31">
        <v>36</v>
      </c>
      <c r="C320" s="31">
        <v>7</v>
      </c>
      <c r="D320" s="32">
        <f t="shared" si="71"/>
        <v>19.444444444444443</v>
      </c>
      <c r="E320" s="40" t="s">
        <v>42</v>
      </c>
      <c r="F320" s="34">
        <v>38</v>
      </c>
      <c r="G320" s="35">
        <v>9</v>
      </c>
      <c r="H320" s="40" t="s">
        <v>42</v>
      </c>
      <c r="I320" s="34">
        <v>46</v>
      </c>
      <c r="J320" s="34">
        <v>10</v>
      </c>
      <c r="K320" s="32">
        <f t="shared" si="66"/>
        <v>21.73913043478261</v>
      </c>
      <c r="L320" s="36">
        <f t="shared" si="67"/>
        <v>27.77777777777778</v>
      </c>
      <c r="M320" s="32">
        <f t="shared" si="68"/>
        <v>42.857142857142854</v>
      </c>
      <c r="N320" s="42">
        <f t="shared" si="69"/>
        <v>21.05263157894737</v>
      </c>
      <c r="O320" s="3">
        <f t="shared" si="70"/>
        <v>11.11111111111111</v>
      </c>
      <c r="P320" s="11"/>
    </row>
    <row r="321" spans="1:16" ht="12.75">
      <c r="A321" s="39" t="s">
        <v>43</v>
      </c>
      <c r="B321" s="31">
        <v>34</v>
      </c>
      <c r="C321" s="31">
        <v>3</v>
      </c>
      <c r="D321" s="32">
        <f t="shared" si="71"/>
        <v>8.823529411764707</v>
      </c>
      <c r="E321" s="40" t="s">
        <v>43</v>
      </c>
      <c r="F321" s="34">
        <v>48</v>
      </c>
      <c r="G321" s="35">
        <v>4</v>
      </c>
      <c r="H321" s="40" t="s">
        <v>43</v>
      </c>
      <c r="I321" s="34">
        <v>45</v>
      </c>
      <c r="J321" s="34">
        <v>6</v>
      </c>
      <c r="K321" s="32">
        <f t="shared" si="66"/>
        <v>13.333333333333334</v>
      </c>
      <c r="L321" s="36">
        <f t="shared" si="67"/>
        <v>32.35294117647059</v>
      </c>
      <c r="M321" s="32">
        <f t="shared" si="68"/>
        <v>100</v>
      </c>
      <c r="N321" s="42">
        <f t="shared" si="69"/>
        <v>-6.25</v>
      </c>
      <c r="O321" s="3">
        <f t="shared" si="70"/>
        <v>50</v>
      </c>
      <c r="P321" s="11"/>
    </row>
    <row r="322" spans="1:16" ht="12.75">
      <c r="A322" s="39" t="s">
        <v>44</v>
      </c>
      <c r="B322" s="31">
        <v>130</v>
      </c>
      <c r="C322" s="31">
        <v>25</v>
      </c>
      <c r="D322" s="32">
        <f t="shared" si="71"/>
        <v>19.23076923076923</v>
      </c>
      <c r="E322" s="40" t="s">
        <v>44</v>
      </c>
      <c r="F322" s="34">
        <v>157</v>
      </c>
      <c r="G322" s="35">
        <v>30</v>
      </c>
      <c r="H322" s="40" t="s">
        <v>44</v>
      </c>
      <c r="I322" s="34">
        <v>171</v>
      </c>
      <c r="J322" s="34">
        <v>38</v>
      </c>
      <c r="K322" s="32">
        <f t="shared" si="66"/>
        <v>22.22222222222222</v>
      </c>
      <c r="L322" s="36">
        <f t="shared" si="67"/>
        <v>31.53846153846154</v>
      </c>
      <c r="M322" s="32">
        <f t="shared" si="68"/>
        <v>52</v>
      </c>
      <c r="N322" s="42">
        <f t="shared" si="69"/>
        <v>8.9171974522293</v>
      </c>
      <c r="O322" s="3">
        <f t="shared" si="70"/>
        <v>26.666666666666668</v>
      </c>
      <c r="P322" s="11"/>
    </row>
    <row r="323" spans="1:16" ht="12.75">
      <c r="A323" s="39" t="s">
        <v>45</v>
      </c>
      <c r="B323" s="31">
        <v>190</v>
      </c>
      <c r="C323" s="31">
        <v>13</v>
      </c>
      <c r="D323" s="32">
        <f t="shared" si="71"/>
        <v>6.842105263157895</v>
      </c>
      <c r="E323" s="40" t="s">
        <v>46</v>
      </c>
      <c r="F323" s="34">
        <v>222</v>
      </c>
      <c r="G323" s="35">
        <v>13</v>
      </c>
      <c r="H323" s="40" t="s">
        <v>46</v>
      </c>
      <c r="I323" s="34">
        <v>222</v>
      </c>
      <c r="J323" s="34">
        <v>18</v>
      </c>
      <c r="K323" s="32">
        <f t="shared" si="66"/>
        <v>8.108108108108109</v>
      </c>
      <c r="L323" s="36">
        <f t="shared" si="67"/>
        <v>16.842105263157894</v>
      </c>
      <c r="M323" s="32">
        <f t="shared" si="68"/>
        <v>38.46153846153846</v>
      </c>
      <c r="N323" s="42">
        <f t="shared" si="69"/>
        <v>0</v>
      </c>
      <c r="O323" s="3">
        <f t="shared" si="70"/>
        <v>38.46153846153846</v>
      </c>
      <c r="P323" s="11"/>
    </row>
    <row r="324" spans="1:16" ht="12.75">
      <c r="A324" s="39" t="s">
        <v>47</v>
      </c>
      <c r="B324" s="31">
        <v>41</v>
      </c>
      <c r="C324" s="31">
        <v>4</v>
      </c>
      <c r="D324" s="32">
        <f t="shared" si="71"/>
        <v>9.75609756097561</v>
      </c>
      <c r="E324" s="40" t="s">
        <v>48</v>
      </c>
      <c r="F324" s="34">
        <v>37</v>
      </c>
      <c r="G324" s="35">
        <v>4</v>
      </c>
      <c r="H324" s="40" t="s">
        <v>48</v>
      </c>
      <c r="I324" s="34">
        <v>53</v>
      </c>
      <c r="J324" s="34">
        <v>4</v>
      </c>
      <c r="K324" s="32">
        <f t="shared" si="66"/>
        <v>7.547169811320755</v>
      </c>
      <c r="L324" s="36">
        <f t="shared" si="67"/>
        <v>29.26829268292683</v>
      </c>
      <c r="M324" s="32">
        <f t="shared" si="68"/>
        <v>0</v>
      </c>
      <c r="N324" s="42">
        <f t="shared" si="69"/>
        <v>43.24324324324324</v>
      </c>
      <c r="O324" s="3">
        <f t="shared" si="70"/>
        <v>0</v>
      </c>
      <c r="P324" s="11"/>
    </row>
    <row r="325" spans="1:16" ht="12.75">
      <c r="A325" s="39" t="s">
        <v>49</v>
      </c>
      <c r="B325" s="31">
        <v>33</v>
      </c>
      <c r="C325" s="31">
        <v>5</v>
      </c>
      <c r="D325" s="32">
        <f t="shared" si="71"/>
        <v>15.151515151515152</v>
      </c>
      <c r="E325" s="40" t="s">
        <v>49</v>
      </c>
      <c r="F325" s="34">
        <v>32</v>
      </c>
      <c r="G325" s="35">
        <v>5</v>
      </c>
      <c r="H325" s="40" t="s">
        <v>49</v>
      </c>
      <c r="I325" s="34">
        <v>32</v>
      </c>
      <c r="J325" s="34">
        <v>3</v>
      </c>
      <c r="K325" s="32">
        <f t="shared" si="66"/>
        <v>9.375</v>
      </c>
      <c r="L325" s="36">
        <f t="shared" si="67"/>
        <v>-3.0303030303030303</v>
      </c>
      <c r="M325" s="32">
        <f t="shared" si="68"/>
        <v>-40</v>
      </c>
      <c r="N325" s="42">
        <f t="shared" si="69"/>
        <v>0</v>
      </c>
      <c r="O325" s="3">
        <f t="shared" si="70"/>
        <v>-40</v>
      </c>
      <c r="P325" s="11"/>
    </row>
    <row r="326" spans="1:16" ht="12.75">
      <c r="A326" s="39" t="s">
        <v>50</v>
      </c>
      <c r="B326" s="31">
        <v>418</v>
      </c>
      <c r="C326" s="31">
        <v>10</v>
      </c>
      <c r="D326" s="32">
        <f t="shared" si="71"/>
        <v>2.3923444976076556</v>
      </c>
      <c r="E326" s="40" t="s">
        <v>50</v>
      </c>
      <c r="F326" s="34">
        <v>536</v>
      </c>
      <c r="G326" s="35">
        <v>16</v>
      </c>
      <c r="H326" s="40" t="s">
        <v>50</v>
      </c>
      <c r="I326" s="34">
        <v>612</v>
      </c>
      <c r="J326" s="34">
        <v>21</v>
      </c>
      <c r="K326" s="32">
        <f t="shared" si="66"/>
        <v>3.4313725490196076</v>
      </c>
      <c r="L326" s="36">
        <f t="shared" si="67"/>
        <v>46.411483253588514</v>
      </c>
      <c r="M326" s="32">
        <f t="shared" si="68"/>
        <v>110</v>
      </c>
      <c r="N326" s="42">
        <f t="shared" si="69"/>
        <v>14.17910447761194</v>
      </c>
      <c r="O326" s="3">
        <f t="shared" si="70"/>
        <v>31.25</v>
      </c>
      <c r="P326" s="11"/>
    </row>
    <row r="327" spans="1:16" ht="12.75">
      <c r="A327" s="39" t="s">
        <v>51</v>
      </c>
      <c r="B327" s="31">
        <v>45</v>
      </c>
      <c r="C327" s="31">
        <v>6</v>
      </c>
      <c r="D327" s="32">
        <f t="shared" si="71"/>
        <v>13.333333333333334</v>
      </c>
      <c r="E327" s="40" t="s">
        <v>51</v>
      </c>
      <c r="F327" s="34">
        <v>49</v>
      </c>
      <c r="G327" s="35">
        <v>8</v>
      </c>
      <c r="H327" s="40" t="s">
        <v>51</v>
      </c>
      <c r="I327" s="34">
        <v>61</v>
      </c>
      <c r="J327" s="34">
        <v>6</v>
      </c>
      <c r="K327" s="32">
        <f t="shared" si="66"/>
        <v>9.836065573770492</v>
      </c>
      <c r="L327" s="36">
        <f t="shared" si="67"/>
        <v>35.55555555555556</v>
      </c>
      <c r="M327" s="32">
        <f t="shared" si="68"/>
        <v>0</v>
      </c>
      <c r="N327" s="42">
        <f t="shared" si="69"/>
        <v>24.489795918367346</v>
      </c>
      <c r="O327" s="3">
        <f t="shared" si="70"/>
        <v>-25</v>
      </c>
      <c r="P327" s="11"/>
    </row>
    <row r="328" spans="1:16" ht="12.75">
      <c r="A328" s="39" t="s">
        <v>52</v>
      </c>
      <c r="B328" s="31">
        <v>28</v>
      </c>
      <c r="C328" s="31">
        <v>3</v>
      </c>
      <c r="D328" s="32">
        <f t="shared" si="71"/>
        <v>10.714285714285714</v>
      </c>
      <c r="E328" s="40" t="s">
        <v>52</v>
      </c>
      <c r="F328" s="34">
        <v>20</v>
      </c>
      <c r="G328" s="35">
        <v>3</v>
      </c>
      <c r="H328" s="40" t="s">
        <v>52</v>
      </c>
      <c r="I328" s="34">
        <v>21</v>
      </c>
      <c r="J328" s="34">
        <v>3</v>
      </c>
      <c r="K328" s="32">
        <f t="shared" si="66"/>
        <v>14.285714285714286</v>
      </c>
      <c r="L328" s="36">
        <f t="shared" si="67"/>
        <v>-25</v>
      </c>
      <c r="M328" s="32">
        <f t="shared" si="68"/>
        <v>0</v>
      </c>
      <c r="N328" s="42">
        <f t="shared" si="69"/>
        <v>5</v>
      </c>
      <c r="O328" s="3">
        <f t="shared" si="70"/>
        <v>0</v>
      </c>
      <c r="P328" s="11"/>
    </row>
    <row r="329" spans="1:16" ht="12.75">
      <c r="A329" s="39" t="s">
        <v>53</v>
      </c>
      <c r="B329" s="31">
        <v>80</v>
      </c>
      <c r="C329" s="31">
        <v>11</v>
      </c>
      <c r="D329" s="32">
        <f t="shared" si="71"/>
        <v>13.75</v>
      </c>
      <c r="E329" s="40" t="s">
        <v>53</v>
      </c>
      <c r="F329" s="34">
        <v>92</v>
      </c>
      <c r="G329" s="35">
        <v>13</v>
      </c>
      <c r="H329" s="40" t="s">
        <v>53</v>
      </c>
      <c r="I329" s="34">
        <v>119</v>
      </c>
      <c r="J329" s="34">
        <v>20</v>
      </c>
      <c r="K329" s="32">
        <f t="shared" si="66"/>
        <v>16.80672268907563</v>
      </c>
      <c r="L329" s="36">
        <f t="shared" si="67"/>
        <v>48.75</v>
      </c>
      <c r="M329" s="32">
        <f t="shared" si="68"/>
        <v>81.81818181818181</v>
      </c>
      <c r="N329" s="42">
        <f t="shared" si="69"/>
        <v>29.347826086956523</v>
      </c>
      <c r="O329" s="3">
        <f t="shared" si="70"/>
        <v>53.84615384615385</v>
      </c>
      <c r="P329" s="11"/>
    </row>
    <row r="330" spans="1:16" ht="12.75">
      <c r="A330" s="39" t="s">
        <v>54</v>
      </c>
      <c r="B330" s="31">
        <v>13</v>
      </c>
      <c r="C330" s="31">
        <v>0</v>
      </c>
      <c r="D330" s="32">
        <f t="shared" si="71"/>
        <v>0</v>
      </c>
      <c r="E330" s="40" t="s">
        <v>54</v>
      </c>
      <c r="F330" s="34">
        <v>13</v>
      </c>
      <c r="G330" s="35">
        <v>1</v>
      </c>
      <c r="H330" s="40" t="s">
        <v>54</v>
      </c>
      <c r="I330" s="34">
        <v>15</v>
      </c>
      <c r="J330" s="34">
        <v>0</v>
      </c>
      <c r="K330" s="32">
        <f t="shared" si="66"/>
        <v>0</v>
      </c>
      <c r="L330" s="36">
        <f t="shared" si="67"/>
        <v>15.384615384615385</v>
      </c>
      <c r="M330" s="32" t="e">
        <f t="shared" si="68"/>
        <v>#DIV/0!</v>
      </c>
      <c r="N330" s="42">
        <f t="shared" si="69"/>
        <v>15.384615384615385</v>
      </c>
      <c r="O330" s="3">
        <f t="shared" si="70"/>
        <v>-100</v>
      </c>
      <c r="P330" s="11"/>
    </row>
    <row r="331" spans="1:16" ht="12.75">
      <c r="A331" s="39" t="s">
        <v>55</v>
      </c>
      <c r="B331" s="31">
        <v>437</v>
      </c>
      <c r="C331" s="31">
        <v>12</v>
      </c>
      <c r="D331" s="32">
        <f t="shared" si="71"/>
        <v>2.745995423340961</v>
      </c>
      <c r="E331" s="40" t="s">
        <v>55</v>
      </c>
      <c r="F331" s="34">
        <v>195</v>
      </c>
      <c r="G331" s="35">
        <v>7</v>
      </c>
      <c r="H331" s="40" t="s">
        <v>55</v>
      </c>
      <c r="I331" s="34">
        <v>226</v>
      </c>
      <c r="J331" s="34">
        <v>9</v>
      </c>
      <c r="K331" s="32">
        <f t="shared" si="66"/>
        <v>3.982300884955752</v>
      </c>
      <c r="L331" s="36">
        <f t="shared" si="67"/>
        <v>-48.2837528604119</v>
      </c>
      <c r="M331" s="32">
        <f t="shared" si="68"/>
        <v>-25</v>
      </c>
      <c r="N331" s="42">
        <f t="shared" si="69"/>
        <v>15.897435897435898</v>
      </c>
      <c r="O331" s="3">
        <f t="shared" si="70"/>
        <v>28.571428571428573</v>
      </c>
      <c r="P331" s="11"/>
    </row>
    <row r="332" spans="1:16" ht="12.75">
      <c r="A332" s="39" t="s">
        <v>56</v>
      </c>
      <c r="B332" s="31">
        <v>24</v>
      </c>
      <c r="C332" s="31">
        <v>1</v>
      </c>
      <c r="D332" s="32">
        <f t="shared" si="71"/>
        <v>4.166666666666667</v>
      </c>
      <c r="E332" s="40" t="s">
        <v>57</v>
      </c>
      <c r="F332" s="34">
        <v>28</v>
      </c>
      <c r="G332" s="35">
        <v>3</v>
      </c>
      <c r="H332" s="40" t="s">
        <v>57</v>
      </c>
      <c r="I332" s="34">
        <v>23</v>
      </c>
      <c r="J332" s="34">
        <v>1</v>
      </c>
      <c r="K332" s="32">
        <f t="shared" si="66"/>
        <v>4.3478260869565215</v>
      </c>
      <c r="L332" s="36">
        <f t="shared" si="67"/>
        <v>-4.166666666666667</v>
      </c>
      <c r="M332" s="32">
        <f t="shared" si="68"/>
        <v>0</v>
      </c>
      <c r="N332" s="42">
        <f t="shared" si="69"/>
        <v>-17.857142857142858</v>
      </c>
      <c r="O332" s="3">
        <f t="shared" si="70"/>
        <v>-66.66666666666667</v>
      </c>
      <c r="P332" s="11"/>
    </row>
    <row r="333" spans="1:16" s="14" customFormat="1" ht="12.75">
      <c r="A333" s="30" t="s">
        <v>89</v>
      </c>
      <c r="B333" s="43" t="s">
        <v>35</v>
      </c>
      <c r="C333" s="43" t="s">
        <v>35</v>
      </c>
      <c r="D333" s="44" t="e">
        <f t="shared" si="71"/>
        <v>#VALUE!</v>
      </c>
      <c r="E333" s="45" t="s">
        <v>89</v>
      </c>
      <c r="F333" s="41" t="s">
        <v>35</v>
      </c>
      <c r="G333" s="46" t="s">
        <v>35</v>
      </c>
      <c r="H333" s="45" t="s">
        <v>89</v>
      </c>
      <c r="I333" s="41" t="s">
        <v>35</v>
      </c>
      <c r="J333" s="41" t="s">
        <v>35</v>
      </c>
      <c r="K333" s="44" t="e">
        <f t="shared" si="66"/>
        <v>#VALUE!</v>
      </c>
      <c r="L333" s="47" t="e">
        <f t="shared" si="67"/>
        <v>#VALUE!</v>
      </c>
      <c r="M333" s="44" t="e">
        <f t="shared" si="68"/>
        <v>#VALUE!</v>
      </c>
      <c r="N333" s="51" t="e">
        <f t="shared" si="69"/>
        <v>#VALUE!</v>
      </c>
      <c r="O333" s="16" t="e">
        <f t="shared" si="70"/>
        <v>#VALUE!</v>
      </c>
      <c r="P333" s="17"/>
    </row>
    <row r="334" spans="1:16" ht="12.75">
      <c r="A334" s="39" t="s">
        <v>40</v>
      </c>
      <c r="B334" s="31">
        <v>557</v>
      </c>
      <c r="C334" s="31">
        <v>14</v>
      </c>
      <c r="D334" s="32">
        <f t="shared" si="71"/>
        <v>2.5134649910233393</v>
      </c>
      <c r="E334" s="40" t="s">
        <v>40</v>
      </c>
      <c r="F334" s="34">
        <v>544</v>
      </c>
      <c r="G334" s="35">
        <v>18</v>
      </c>
      <c r="H334" s="40" t="s">
        <v>40</v>
      </c>
      <c r="I334" s="34">
        <v>557</v>
      </c>
      <c r="J334" s="34">
        <v>18</v>
      </c>
      <c r="K334" s="32">
        <f aca="true" t="shared" si="72" ref="K334:K348">J334*100/I334</f>
        <v>3.2315978456014363</v>
      </c>
      <c r="L334" s="36">
        <f aca="true" t="shared" si="73" ref="L334:L348">(I334-B334)*100/B334</f>
        <v>0</v>
      </c>
      <c r="M334" s="32">
        <f aca="true" t="shared" si="74" ref="M334:M348">(J334-C334)*100/C334</f>
        <v>28.571428571428573</v>
      </c>
      <c r="N334" s="42">
        <f aca="true" t="shared" si="75" ref="N334:N348">(I334-F334)*100/F334</f>
        <v>2.389705882352941</v>
      </c>
      <c r="O334" s="3">
        <f aca="true" t="shared" si="76" ref="O334:O348">(J334-G334)*100/G334</f>
        <v>0</v>
      </c>
      <c r="P334" s="11"/>
    </row>
    <row r="335" spans="1:16" ht="12.75">
      <c r="A335" s="39" t="s">
        <v>41</v>
      </c>
      <c r="B335" s="31">
        <v>4</v>
      </c>
      <c r="C335" s="31">
        <v>2</v>
      </c>
      <c r="D335" s="32">
        <f t="shared" si="71"/>
        <v>50</v>
      </c>
      <c r="E335" s="40" t="s">
        <v>41</v>
      </c>
      <c r="F335" s="34">
        <v>4</v>
      </c>
      <c r="G335" s="35">
        <v>2</v>
      </c>
      <c r="H335" s="40" t="s">
        <v>41</v>
      </c>
      <c r="I335" s="34">
        <v>3</v>
      </c>
      <c r="J335" s="34">
        <v>2</v>
      </c>
      <c r="K335" s="32">
        <f t="shared" si="72"/>
        <v>66.66666666666667</v>
      </c>
      <c r="L335" s="36">
        <f t="shared" si="73"/>
        <v>-25</v>
      </c>
      <c r="M335" s="32">
        <f t="shared" si="74"/>
        <v>0</v>
      </c>
      <c r="N335" s="42">
        <f t="shared" si="75"/>
        <v>-25</v>
      </c>
      <c r="O335" s="3">
        <f t="shared" si="76"/>
        <v>0</v>
      </c>
      <c r="P335" s="11"/>
    </row>
    <row r="336" spans="1:16" ht="12.75">
      <c r="A336" s="39" t="s">
        <v>42</v>
      </c>
      <c r="B336" s="31">
        <v>3</v>
      </c>
      <c r="C336" s="31">
        <v>0</v>
      </c>
      <c r="D336" s="32">
        <f t="shared" si="71"/>
        <v>0</v>
      </c>
      <c r="E336" s="40" t="s">
        <v>42</v>
      </c>
      <c r="F336" s="34">
        <v>7</v>
      </c>
      <c r="G336" s="35">
        <v>0</v>
      </c>
      <c r="H336" s="40" t="s">
        <v>42</v>
      </c>
      <c r="I336" s="34">
        <v>1</v>
      </c>
      <c r="J336" s="34">
        <v>0</v>
      </c>
      <c r="K336" s="32">
        <f t="shared" si="72"/>
        <v>0</v>
      </c>
      <c r="L336" s="36">
        <f t="shared" si="73"/>
        <v>-66.66666666666667</v>
      </c>
      <c r="M336" s="32" t="e">
        <f t="shared" si="74"/>
        <v>#DIV/0!</v>
      </c>
      <c r="N336" s="42">
        <f t="shared" si="75"/>
        <v>-85.71428571428571</v>
      </c>
      <c r="O336" s="3" t="e">
        <f t="shared" si="76"/>
        <v>#DIV/0!</v>
      </c>
      <c r="P336" s="11"/>
    </row>
    <row r="337" spans="1:16" ht="12.75">
      <c r="A337" s="39" t="s">
        <v>43</v>
      </c>
      <c r="B337" s="31">
        <v>1</v>
      </c>
      <c r="C337" s="31">
        <v>0</v>
      </c>
      <c r="D337" s="32">
        <f t="shared" si="71"/>
        <v>0</v>
      </c>
      <c r="E337" s="40" t="s">
        <v>43</v>
      </c>
      <c r="F337" s="34">
        <v>1</v>
      </c>
      <c r="G337" s="35">
        <v>0</v>
      </c>
      <c r="H337" s="40" t="s">
        <v>43</v>
      </c>
      <c r="I337" s="34">
        <v>1</v>
      </c>
      <c r="J337" s="34">
        <v>0</v>
      </c>
      <c r="K337" s="32">
        <f t="shared" si="72"/>
        <v>0</v>
      </c>
      <c r="L337" s="36">
        <f t="shared" si="73"/>
        <v>0</v>
      </c>
      <c r="M337" s="32" t="e">
        <f t="shared" si="74"/>
        <v>#DIV/0!</v>
      </c>
      <c r="N337" s="42">
        <f t="shared" si="75"/>
        <v>0</v>
      </c>
      <c r="O337" s="3" t="e">
        <f t="shared" si="76"/>
        <v>#DIV/0!</v>
      </c>
      <c r="P337" s="11"/>
    </row>
    <row r="338" spans="1:16" ht="12.75">
      <c r="A338" s="39" t="s">
        <v>44</v>
      </c>
      <c r="B338" s="31">
        <v>16</v>
      </c>
      <c r="C338" s="31">
        <v>0</v>
      </c>
      <c r="D338" s="32">
        <f t="shared" si="71"/>
        <v>0</v>
      </c>
      <c r="E338" s="40" t="s">
        <v>44</v>
      </c>
      <c r="F338" s="34">
        <v>23</v>
      </c>
      <c r="G338" s="35">
        <v>1</v>
      </c>
      <c r="H338" s="40" t="s">
        <v>44</v>
      </c>
      <c r="I338" s="34">
        <v>25</v>
      </c>
      <c r="J338" s="34">
        <v>2</v>
      </c>
      <c r="K338" s="32">
        <f t="shared" si="72"/>
        <v>8</v>
      </c>
      <c r="L338" s="36">
        <f t="shared" si="73"/>
        <v>56.25</v>
      </c>
      <c r="M338" s="32" t="e">
        <f t="shared" si="74"/>
        <v>#DIV/0!</v>
      </c>
      <c r="N338" s="42">
        <f t="shared" si="75"/>
        <v>8.695652173913043</v>
      </c>
      <c r="O338" s="3">
        <f t="shared" si="76"/>
        <v>100</v>
      </c>
      <c r="P338" s="11"/>
    </row>
    <row r="339" spans="1:16" ht="12.75">
      <c r="A339" s="39" t="s">
        <v>45</v>
      </c>
      <c r="B339" s="31">
        <v>0</v>
      </c>
      <c r="C339" s="31">
        <v>0</v>
      </c>
      <c r="D339" s="32" t="e">
        <f t="shared" si="71"/>
        <v>#DIV/0!</v>
      </c>
      <c r="E339" s="40" t="s">
        <v>46</v>
      </c>
      <c r="F339" s="34">
        <v>4</v>
      </c>
      <c r="G339" s="35">
        <v>0</v>
      </c>
      <c r="H339" s="40" t="s">
        <v>46</v>
      </c>
      <c r="I339" s="34">
        <v>4</v>
      </c>
      <c r="J339" s="34">
        <v>0</v>
      </c>
      <c r="K339" s="32">
        <f t="shared" si="72"/>
        <v>0</v>
      </c>
      <c r="L339" s="36" t="e">
        <f t="shared" si="73"/>
        <v>#DIV/0!</v>
      </c>
      <c r="M339" s="32" t="e">
        <f t="shared" si="74"/>
        <v>#DIV/0!</v>
      </c>
      <c r="N339" s="42">
        <f t="shared" si="75"/>
        <v>0</v>
      </c>
      <c r="O339" s="3" t="e">
        <f t="shared" si="76"/>
        <v>#DIV/0!</v>
      </c>
      <c r="P339" s="11"/>
    </row>
    <row r="340" spans="1:16" ht="12.75">
      <c r="A340" s="39" t="s">
        <v>47</v>
      </c>
      <c r="B340" s="31">
        <v>46</v>
      </c>
      <c r="C340" s="31">
        <v>3</v>
      </c>
      <c r="D340" s="32">
        <f t="shared" si="71"/>
        <v>6.521739130434782</v>
      </c>
      <c r="E340" s="40" t="s">
        <v>48</v>
      </c>
      <c r="F340" s="34">
        <v>41</v>
      </c>
      <c r="G340" s="35">
        <v>3</v>
      </c>
      <c r="H340" s="40" t="s">
        <v>48</v>
      </c>
      <c r="I340" s="34">
        <v>43</v>
      </c>
      <c r="J340" s="34">
        <v>0</v>
      </c>
      <c r="K340" s="32">
        <f t="shared" si="72"/>
        <v>0</v>
      </c>
      <c r="L340" s="36">
        <f t="shared" si="73"/>
        <v>-6.521739130434782</v>
      </c>
      <c r="M340" s="32">
        <f t="shared" si="74"/>
        <v>-100</v>
      </c>
      <c r="N340" s="42">
        <f t="shared" si="75"/>
        <v>4.878048780487805</v>
      </c>
      <c r="O340" s="3">
        <f t="shared" si="76"/>
        <v>-100</v>
      </c>
      <c r="P340" s="11"/>
    </row>
    <row r="341" spans="1:16" ht="12.75">
      <c r="A341" s="39" t="s">
        <v>49</v>
      </c>
      <c r="B341" s="31">
        <v>29</v>
      </c>
      <c r="C341" s="31">
        <v>0</v>
      </c>
      <c r="D341" s="32">
        <f t="shared" si="71"/>
        <v>0</v>
      </c>
      <c r="E341" s="40" t="s">
        <v>49</v>
      </c>
      <c r="F341" s="34">
        <v>30</v>
      </c>
      <c r="G341" s="35">
        <v>0</v>
      </c>
      <c r="H341" s="40" t="s">
        <v>49</v>
      </c>
      <c r="I341" s="34">
        <v>27</v>
      </c>
      <c r="J341" s="34">
        <v>0</v>
      </c>
      <c r="K341" s="32">
        <f t="shared" si="72"/>
        <v>0</v>
      </c>
      <c r="L341" s="36">
        <f t="shared" si="73"/>
        <v>-6.896551724137931</v>
      </c>
      <c r="M341" s="32" t="e">
        <f t="shared" si="74"/>
        <v>#DIV/0!</v>
      </c>
      <c r="N341" s="42">
        <f t="shared" si="75"/>
        <v>-10</v>
      </c>
      <c r="O341" s="3" t="e">
        <f t="shared" si="76"/>
        <v>#DIV/0!</v>
      </c>
      <c r="P341" s="11"/>
    </row>
    <row r="342" spans="1:16" ht="12.75">
      <c r="A342" s="39" t="s">
        <v>50</v>
      </c>
      <c r="B342" s="31">
        <v>24</v>
      </c>
      <c r="C342" s="31">
        <v>0</v>
      </c>
      <c r="D342" s="32">
        <f t="shared" si="71"/>
        <v>0</v>
      </c>
      <c r="E342" s="40" t="s">
        <v>50</v>
      </c>
      <c r="F342" s="34">
        <v>20</v>
      </c>
      <c r="G342" s="35">
        <v>0</v>
      </c>
      <c r="H342" s="40" t="s">
        <v>50</v>
      </c>
      <c r="I342" s="34">
        <v>20</v>
      </c>
      <c r="J342" s="34">
        <v>0</v>
      </c>
      <c r="K342" s="32">
        <f t="shared" si="72"/>
        <v>0</v>
      </c>
      <c r="L342" s="36">
        <f t="shared" si="73"/>
        <v>-16.666666666666668</v>
      </c>
      <c r="M342" s="32" t="e">
        <f t="shared" si="74"/>
        <v>#DIV/0!</v>
      </c>
      <c r="N342" s="42">
        <f t="shared" si="75"/>
        <v>0</v>
      </c>
      <c r="O342" s="3" t="e">
        <f t="shared" si="76"/>
        <v>#DIV/0!</v>
      </c>
      <c r="P342" s="11"/>
    </row>
    <row r="343" spans="1:16" ht="12.75">
      <c r="A343" s="39" t="s">
        <v>51</v>
      </c>
      <c r="B343" s="31">
        <v>23</v>
      </c>
      <c r="C343" s="31">
        <v>2</v>
      </c>
      <c r="D343" s="32">
        <f t="shared" si="71"/>
        <v>8.695652173913043</v>
      </c>
      <c r="E343" s="40" t="s">
        <v>51</v>
      </c>
      <c r="F343" s="34">
        <v>27</v>
      </c>
      <c r="G343" s="35">
        <v>1</v>
      </c>
      <c r="H343" s="40" t="s">
        <v>51</v>
      </c>
      <c r="I343" s="34">
        <v>21</v>
      </c>
      <c r="J343" s="34">
        <v>1</v>
      </c>
      <c r="K343" s="32">
        <f t="shared" si="72"/>
        <v>4.761904761904762</v>
      </c>
      <c r="L343" s="36">
        <f t="shared" si="73"/>
        <v>-8.695652173913043</v>
      </c>
      <c r="M343" s="32">
        <f t="shared" si="74"/>
        <v>-50</v>
      </c>
      <c r="N343" s="42">
        <f t="shared" si="75"/>
        <v>-22.22222222222222</v>
      </c>
      <c r="O343" s="3">
        <f t="shared" si="76"/>
        <v>0</v>
      </c>
      <c r="P343" s="11"/>
    </row>
    <row r="344" spans="1:16" ht="12.75">
      <c r="A344" s="39" t="s">
        <v>52</v>
      </c>
      <c r="B344" s="31">
        <v>5</v>
      </c>
      <c r="C344" s="31">
        <v>0</v>
      </c>
      <c r="D344" s="32">
        <f t="shared" si="71"/>
        <v>0</v>
      </c>
      <c r="E344" s="40" t="s">
        <v>52</v>
      </c>
      <c r="F344" s="34">
        <v>3</v>
      </c>
      <c r="G344" s="35">
        <v>0</v>
      </c>
      <c r="H344" s="40" t="s">
        <v>52</v>
      </c>
      <c r="I344" s="34">
        <v>5</v>
      </c>
      <c r="J344" s="34">
        <v>0</v>
      </c>
      <c r="K344" s="32">
        <f t="shared" si="72"/>
        <v>0</v>
      </c>
      <c r="L344" s="36">
        <f t="shared" si="73"/>
        <v>0</v>
      </c>
      <c r="M344" s="32" t="e">
        <f t="shared" si="74"/>
        <v>#DIV/0!</v>
      </c>
      <c r="N344" s="42">
        <f t="shared" si="75"/>
        <v>66.66666666666667</v>
      </c>
      <c r="O344" s="3" t="e">
        <f t="shared" si="76"/>
        <v>#DIV/0!</v>
      </c>
      <c r="P344" s="11"/>
    </row>
    <row r="345" spans="1:16" ht="12.75">
      <c r="A345" s="39" t="s">
        <v>53</v>
      </c>
      <c r="B345" s="31">
        <v>26</v>
      </c>
      <c r="C345" s="31">
        <v>0</v>
      </c>
      <c r="D345" s="32">
        <f t="shared" si="71"/>
        <v>0</v>
      </c>
      <c r="E345" s="40" t="s">
        <v>53</v>
      </c>
      <c r="F345" s="34">
        <v>28</v>
      </c>
      <c r="G345" s="35">
        <v>1</v>
      </c>
      <c r="H345" s="40" t="s">
        <v>53</v>
      </c>
      <c r="I345" s="34">
        <v>29</v>
      </c>
      <c r="J345" s="34">
        <v>1</v>
      </c>
      <c r="K345" s="32">
        <f t="shared" si="72"/>
        <v>3.4482758620689653</v>
      </c>
      <c r="L345" s="36">
        <f t="shared" si="73"/>
        <v>11.538461538461538</v>
      </c>
      <c r="M345" s="32" t="e">
        <f t="shared" si="74"/>
        <v>#DIV/0!</v>
      </c>
      <c r="N345" s="42">
        <f t="shared" si="75"/>
        <v>3.5714285714285716</v>
      </c>
      <c r="O345" s="3">
        <f t="shared" si="76"/>
        <v>0</v>
      </c>
      <c r="P345" s="11"/>
    </row>
    <row r="346" spans="1:16" ht="12.75">
      <c r="A346" s="39" t="s">
        <v>54</v>
      </c>
      <c r="B346" s="31">
        <v>1</v>
      </c>
      <c r="C346" s="31">
        <v>0</v>
      </c>
      <c r="D346" s="32">
        <f t="shared" si="71"/>
        <v>0</v>
      </c>
      <c r="E346" s="40" t="s">
        <v>54</v>
      </c>
      <c r="F346" s="34">
        <v>1</v>
      </c>
      <c r="G346" s="35">
        <v>0</v>
      </c>
      <c r="H346" s="40" t="s">
        <v>54</v>
      </c>
      <c r="I346" s="34">
        <v>0</v>
      </c>
      <c r="J346" s="34">
        <v>0</v>
      </c>
      <c r="K346" s="32" t="e">
        <f t="shared" si="72"/>
        <v>#DIV/0!</v>
      </c>
      <c r="L346" s="36">
        <f t="shared" si="73"/>
        <v>-100</v>
      </c>
      <c r="M346" s="32" t="e">
        <f t="shared" si="74"/>
        <v>#DIV/0!</v>
      </c>
      <c r="N346" s="42">
        <f t="shared" si="75"/>
        <v>-100</v>
      </c>
      <c r="O346" s="3" t="e">
        <f t="shared" si="76"/>
        <v>#DIV/0!</v>
      </c>
      <c r="P346" s="11"/>
    </row>
    <row r="347" spans="1:16" ht="12.75">
      <c r="A347" s="39" t="s">
        <v>55</v>
      </c>
      <c r="B347" s="31">
        <v>10</v>
      </c>
      <c r="C347" s="31">
        <v>0</v>
      </c>
      <c r="D347" s="32">
        <f t="shared" si="71"/>
        <v>0</v>
      </c>
      <c r="E347" s="40" t="s">
        <v>55</v>
      </c>
      <c r="F347" s="34">
        <v>31</v>
      </c>
      <c r="G347" s="35">
        <v>1</v>
      </c>
      <c r="H347" s="40" t="s">
        <v>55</v>
      </c>
      <c r="I347" s="34">
        <v>49</v>
      </c>
      <c r="J347" s="34">
        <v>0</v>
      </c>
      <c r="K347" s="32">
        <f t="shared" si="72"/>
        <v>0</v>
      </c>
      <c r="L347" s="36">
        <f t="shared" si="73"/>
        <v>390</v>
      </c>
      <c r="M347" s="32" t="e">
        <f t="shared" si="74"/>
        <v>#DIV/0!</v>
      </c>
      <c r="N347" s="42">
        <f t="shared" si="75"/>
        <v>58.064516129032256</v>
      </c>
      <c r="O347" s="3">
        <f t="shared" si="76"/>
        <v>-100</v>
      </c>
      <c r="P347" s="11"/>
    </row>
    <row r="348" spans="1:16" ht="12.75">
      <c r="A348" s="39" t="s">
        <v>56</v>
      </c>
      <c r="B348" s="31">
        <v>83</v>
      </c>
      <c r="C348" s="31">
        <v>0</v>
      </c>
      <c r="D348" s="32">
        <f t="shared" si="71"/>
        <v>0</v>
      </c>
      <c r="E348" s="40" t="s">
        <v>57</v>
      </c>
      <c r="F348" s="34">
        <v>29</v>
      </c>
      <c r="G348" s="35">
        <v>0</v>
      </c>
      <c r="H348" s="40" t="s">
        <v>57</v>
      </c>
      <c r="I348" s="34">
        <v>18</v>
      </c>
      <c r="J348" s="34">
        <v>0</v>
      </c>
      <c r="K348" s="32">
        <f t="shared" si="72"/>
        <v>0</v>
      </c>
      <c r="L348" s="36">
        <f t="shared" si="73"/>
        <v>-78.3132530120482</v>
      </c>
      <c r="M348" s="32" t="e">
        <f t="shared" si="74"/>
        <v>#DIV/0!</v>
      </c>
      <c r="N348" s="42">
        <f t="shared" si="75"/>
        <v>-37.93103448275862</v>
      </c>
      <c r="O348" s="3" t="e">
        <f t="shared" si="76"/>
        <v>#DIV/0!</v>
      </c>
      <c r="P348" s="11"/>
    </row>
    <row r="349" spans="5:16" ht="12.75">
      <c r="E349" s="11"/>
      <c r="F349" s="12"/>
      <c r="G349" s="12"/>
      <c r="H349" s="11"/>
      <c r="I349" s="12"/>
      <c r="J349" s="12"/>
      <c r="L349" s="42"/>
      <c r="N349" s="11"/>
      <c r="P349" s="11"/>
    </row>
    <row r="350" spans="1:16" ht="12.75">
      <c r="A350" s="61" t="s">
        <v>90</v>
      </c>
      <c r="B350" s="2"/>
      <c r="C350" s="2"/>
      <c r="E350" s="62" t="s">
        <v>90</v>
      </c>
      <c r="F350" s="63"/>
      <c r="G350" s="63"/>
      <c r="H350" s="62" t="s">
        <v>90</v>
      </c>
      <c r="I350" s="63"/>
      <c r="J350" s="63"/>
      <c r="L350" s="42"/>
      <c r="N350" s="11"/>
      <c r="P350" s="11"/>
    </row>
    <row r="351" spans="5:16" ht="12.75">
      <c r="E351" s="11"/>
      <c r="F351" s="12"/>
      <c r="G351" s="12"/>
      <c r="H351" s="11"/>
      <c r="I351" s="12"/>
      <c r="J351" s="12"/>
      <c r="L351" s="42"/>
      <c r="N351" s="11"/>
      <c r="P351" s="11"/>
    </row>
    <row r="352" spans="1:16" ht="12.75">
      <c r="A352" s="61" t="s">
        <v>91</v>
      </c>
      <c r="B352" s="2"/>
      <c r="C352" s="2"/>
      <c r="E352" s="62" t="s">
        <v>91</v>
      </c>
      <c r="F352" s="63"/>
      <c r="G352" s="63"/>
      <c r="H352" s="62" t="s">
        <v>91</v>
      </c>
      <c r="I352" s="63"/>
      <c r="J352" s="63"/>
      <c r="L352" s="42"/>
      <c r="P352" s="11"/>
    </row>
    <row r="353" spans="5:16" ht="12.75">
      <c r="E353" s="11"/>
      <c r="F353" s="12"/>
      <c r="G353" s="12"/>
      <c r="H353" s="11"/>
      <c r="I353" s="12"/>
      <c r="J353" s="12"/>
      <c r="P353" s="11"/>
    </row>
    <row r="355" spans="1:10" ht="12.75">
      <c r="A355" s="61" t="s">
        <v>92</v>
      </c>
      <c r="B355" s="2"/>
      <c r="C355" s="2"/>
      <c r="E355" s="61" t="s">
        <v>92</v>
      </c>
      <c r="F355" s="2"/>
      <c r="G355" s="2"/>
      <c r="H355" s="61" t="s">
        <v>92</v>
      </c>
      <c r="I355" s="2"/>
      <c r="J355" s="2"/>
    </row>
  </sheetData>
  <sheetProtection/>
  <mergeCells count="33">
    <mergeCell ref="H355:J355"/>
    <mergeCell ref="E1:G1"/>
    <mergeCell ref="E350:G350"/>
    <mergeCell ref="E352:G352"/>
    <mergeCell ref="E355:G355"/>
    <mergeCell ref="E2:G2"/>
    <mergeCell ref="E4:G4"/>
    <mergeCell ref="E5:G5"/>
    <mergeCell ref="F8:G8"/>
    <mergeCell ref="I7:J7"/>
    <mergeCell ref="A355:C355"/>
    <mergeCell ref="H1:J1"/>
    <mergeCell ref="H2:J2"/>
    <mergeCell ref="H4:J4"/>
    <mergeCell ref="H5:J5"/>
    <mergeCell ref="I8:J8"/>
    <mergeCell ref="H350:J350"/>
    <mergeCell ref="H352:J352"/>
    <mergeCell ref="A350:C350"/>
    <mergeCell ref="A352:C352"/>
    <mergeCell ref="A1:C1"/>
    <mergeCell ref="A2:C2"/>
    <mergeCell ref="A4:C4"/>
    <mergeCell ref="A5:C5"/>
    <mergeCell ref="N8:O8"/>
    <mergeCell ref="O1:AF1"/>
    <mergeCell ref="O2:AF2"/>
    <mergeCell ref="O3:AF3"/>
    <mergeCell ref="O4:AF4"/>
    <mergeCell ref="F7:G7"/>
    <mergeCell ref="L8:M8"/>
    <mergeCell ref="B8:C8"/>
    <mergeCell ref="B7:C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2014-01-23T08:14:18Z</dcterms:created>
  <dcterms:modified xsi:type="dcterms:W3CDTF">2014-01-23T08:15:53Z</dcterms:modified>
  <cp:category/>
  <cp:version/>
  <cp:contentType/>
  <cp:contentStatus/>
</cp:coreProperties>
</file>