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225" activeTab="0"/>
  </bookViews>
  <sheets>
    <sheet name="figura 1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<sst xmlns="http://schemas.openxmlformats.org/spreadsheetml/2006/main" count="75" uniqueCount="47">
  <si>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Encuesta de condiciones de vida. Módulo año 2011</t>
  </si>
  <si>
    <t xml:space="preserve">  Transmisión intergeneracional de la pobreza</t>
  </si>
  <si>
    <t xml:space="preserve">Tabla 1.33 del módulo 2011 de Transmisión </t>
  </si>
  <si>
    <t>Adultos entre 25 y 59 años según dificultad para llegar a fin de mes del hogar cuando era adolescente y dificultad para llegar a fin de mes</t>
  </si>
  <si>
    <t>Unidades:Número total de adultos (miles) y porcentajes verticales</t>
  </si>
  <si>
    <t>**Lectura: de 1.538,3 miles adultos 25-49, cuyos padres tenían mucha dificultad para llegar a fin de mes, 32,3% de esos adultos tienen mucha dificultad de llegar a fin de mes, 26,9% tienen dificultad, etc.</t>
  </si>
  <si>
    <t>% vertical co</t>
  </si>
  <si>
    <t>Total</t>
  </si>
  <si>
    <t>Con mucha dificultad cuando era adolescente</t>
  </si>
  <si>
    <t>Con dificultad cuando era adolescente</t>
  </si>
  <si>
    <t>Con cierta dificultad cuando era adolescente</t>
  </si>
  <si>
    <t>Con cierta facilidad cuando era adolescente</t>
  </si>
  <si>
    <t>Con facilidad cuando era adolescente</t>
  </si>
  <si>
    <t>Con mucha facilidad cuando era adolescente</t>
  </si>
  <si>
    <t>No consta</t>
  </si>
  <si>
    <t>con dificult de padres</t>
  </si>
  <si>
    <t>con facilidad de padres</t>
  </si>
  <si>
    <t>con dificultad</t>
  </si>
  <si>
    <t>con facilidad de los padres</t>
  </si>
  <si>
    <t>Con mucha dificultad</t>
  </si>
  <si>
    <t>Con dificultad</t>
  </si>
  <si>
    <t>Con cierta dificultad</t>
  </si>
  <si>
    <t>Con cierta facilidad</t>
  </si>
  <si>
    <t>Con facilidad</t>
  </si>
  <si>
    <t>Con mucha facilidad</t>
  </si>
  <si>
    <t>transformamos a unidades</t>
  </si>
  <si>
    <t>Figura 1</t>
  </si>
  <si>
    <t>*esta columna C: 496,9---413,8---341,5 etc</t>
  </si>
  <si>
    <t>se corresponde con la fila 18 de la otra HOJA</t>
  </si>
  <si>
    <t>ok</t>
  </si>
  <si>
    <t>no contabilizados no consta.</t>
  </si>
  <si>
    <t>**El 72,3% (15,5+24,7+32,1) de adultos, cuyos padres tenían</t>
  </si>
  <si>
    <t>diifucltad, esos adultos tienen dificultad, es decir 7.337,4 mil (1571,3+2510,3+3255,7)</t>
  </si>
  <si>
    <t>**El resto (27,7) cuuyos padres tuvieron dificultad, ellos tienen facilidad</t>
  </si>
  <si>
    <t>El 47,5 de adultos cuyos padres tuvieron facilidad, ellos tienen dicifultad</t>
  </si>
  <si>
    <t>El 52,5 de loas adultos cuyos padres tuvieron facilidad, ellos también la tienen</t>
  </si>
  <si>
    <t>Notas:</t>
  </si>
  <si>
    <t xml:space="preserve">  1.- En la construcción de esta tabla se ha considerado la situación actual de los adultos entre 25 y 59 años y la  de sus padres o del hogar cuando el hijo era adolescente.
 Se entiende por padre a la persona del sexo masculino que el entrevistado consi</t>
  </si>
  <si>
    <t>Fuente:Instituto Nacional de Estadística</t>
  </si>
  <si>
    <t>Copyright INE 2014</t>
  </si>
  <si>
    <t>Paseo de la Castellana, 183 - 28071 - Madrid - España Teléfono: (+34) 91 583 91 00 - Contacta:</t>
  </si>
  <si>
    <t>con dificultad en la adolescencia</t>
  </si>
  <si>
    <t>con facilidad en la adolescencia (hogar padres)</t>
  </si>
  <si>
    <t>Llegaban con dificultad (hogar padres)</t>
  </si>
  <si>
    <t>Llegaban con facilidad (hogar padres)</t>
  </si>
  <si>
    <t>Llegan con dificultad</t>
  </si>
  <si>
    <t>Llegan con facilidad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</si>
</sst>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/>
      <top style="thin">
        <color indexed="40"/>
      </top>
      <bottom style="thin">
        <color indexed="4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9" fillId="8" borderId="0" xfId="0" applyFont="1" applyFill="1" applyAlignment="1">
      <alignment horizontal="left" wrapText="1"/>
    </xf>
    <xf numFmtId="0" fontId="0" fillId="0" borderId="0" xfId="0" applyAlignment="1">
      <alignment/>
    </xf>
    <xf numFmtId="0" fontId="19" fillId="2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0" fillId="8" borderId="12" xfId="0" applyFont="1" applyFill="1" applyBorder="1" applyAlignment="1">
      <alignment horizontal="left"/>
    </xf>
    <xf numFmtId="0" fontId="20" fillId="8" borderId="13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0" fillId="8" borderId="15" xfId="0" applyFont="1" applyFill="1" applyBorder="1" applyAlignment="1">
      <alignment horizontal="left"/>
    </xf>
    <xf numFmtId="0" fontId="18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20" fillId="1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21" fillId="0" borderId="21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5" xfId="0" applyBorder="1" applyAlignment="1">
      <alignment/>
    </xf>
    <xf numFmtId="0" fontId="20" fillId="8" borderId="12" xfId="0" applyFont="1" applyFill="1" applyBorder="1" applyAlignment="1">
      <alignment horizontal="left"/>
    </xf>
    <xf numFmtId="0" fontId="20" fillId="8" borderId="13" xfId="0" applyFont="1" applyFill="1" applyBorder="1" applyAlignment="1">
      <alignment horizontal="left"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26" xfId="0" applyFont="1" applyBorder="1" applyAlignment="1">
      <alignment/>
    </xf>
    <xf numFmtId="173" fontId="0" fillId="0" borderId="26" xfId="52" applyNumberFormat="1" applyFont="1" applyBorder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Figura 1.- Dificultad para llegar a fin de mes de los hijos según dificultad para llegar a fin de mes cuando eran adolescentes (hogar padres)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025"/>
          <c:w val="0.703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1'!$A$56</c:f>
              <c:strCache>
                <c:ptCount val="1"/>
                <c:pt idx="0">
                  <c:v>Llegan con dificultad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1'!$B$55:$C$55</c:f>
              <c:strCache>
                <c:ptCount val="2"/>
                <c:pt idx="0">
                  <c:v>Llegaban con dificultad (hogar padres)</c:v>
                </c:pt>
                <c:pt idx="1">
                  <c:v>Llegaban con facilidad (hogar padres)</c:v>
                </c:pt>
              </c:strCache>
            </c:strRef>
          </c:cat>
          <c:val>
            <c:numRef>
              <c:f>'figura 1'!$B$56:$C$56</c:f>
              <c:numCache>
                <c:ptCount val="2"/>
                <c:pt idx="0">
                  <c:v>0.723301809648615</c:v>
                </c:pt>
                <c:pt idx="1">
                  <c:v>0.4750721394355235</c:v>
                </c:pt>
              </c:numCache>
            </c:numRef>
          </c:val>
        </c:ser>
        <c:ser>
          <c:idx val="1"/>
          <c:order val="1"/>
          <c:tx>
            <c:strRef>
              <c:f>'figura 1'!$A$57</c:f>
              <c:strCache>
                <c:ptCount val="1"/>
                <c:pt idx="0">
                  <c:v>Llegan con facilidad</c:v>
                </c:pt>
              </c:strCache>
            </c:strRef>
          </c:tx>
          <c:spPr>
            <a:solidFill>
              <a:srgbClr val="F9764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1'!$B$55:$C$55</c:f>
              <c:strCache>
                <c:ptCount val="2"/>
                <c:pt idx="0">
                  <c:v>Llegaban con dificultad (hogar padres)</c:v>
                </c:pt>
                <c:pt idx="1">
                  <c:v>Llegaban con facilidad (hogar padres)</c:v>
                </c:pt>
              </c:strCache>
            </c:strRef>
          </c:cat>
          <c:val>
            <c:numRef>
              <c:f>'figura 1'!$B$57:$C$57</c:f>
              <c:numCache>
                <c:ptCount val="2"/>
                <c:pt idx="0">
                  <c:v>0.27669819035138504</c:v>
                </c:pt>
                <c:pt idx="1">
                  <c:v>0.5249278605644765</c:v>
                </c:pt>
              </c:numCache>
            </c:numRef>
          </c:val>
        </c:ser>
        <c:overlap val="100"/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de personas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37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5"/>
          <c:y val="0.3395"/>
          <c:w val="0.193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0.9095</cdr:y>
    </cdr:from>
    <cdr:to>
      <cdr:x>0.16525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52400" y="4743450"/>
          <a:ext cx="1085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0.9205</cdr:y>
    </cdr:from>
    <cdr:to>
      <cdr:x>1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4800600"/>
          <a:ext cx="7496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INE: Encuesta de condiciones de vida. Módulo año 2011. Transmisión intergeneracional de la pobreza.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Se ha considerado la situación actual de los adultos entre 25 y 59 años y la de sus padres o del hogar cuando el hijo era adolescente.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104775</xdr:rowOff>
    </xdr:from>
    <xdr:to>
      <xdr:col>16</xdr:col>
      <xdr:colOff>400050</xdr:colOff>
      <xdr:row>75</xdr:row>
      <xdr:rowOff>142875</xdr:rowOff>
    </xdr:to>
    <xdr:graphicFrame>
      <xdr:nvGraphicFramePr>
        <xdr:cNvPr id="1" name="1 Gráfico"/>
        <xdr:cNvGraphicFramePr/>
      </xdr:nvGraphicFramePr>
      <xdr:xfrm>
        <a:off x="5000625" y="7086600"/>
        <a:ext cx="75247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workbookViewId="0" topLeftCell="A13">
      <selection activeCell="E51" sqref="E51"/>
    </sheetView>
  </sheetViews>
  <sheetFormatPr defaultColWidth="9.140625" defaultRowHeight="12.75"/>
  <cols>
    <col min="1" max="1" width="29.00390625" style="0" customWidth="1"/>
    <col min="2" max="2" width="9.140625" style="0" customWidth="1"/>
    <col min="3" max="9" width="12.28125" style="0" customWidth="1"/>
    <col min="10" max="10" width="10.421875" style="0" customWidth="1"/>
    <col min="11" max="11" width="8.28125" style="0" customWidth="1"/>
    <col min="12" max="12" width="2.421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2"/>
      <c r="C2" s="2"/>
      <c r="D2" s="2"/>
      <c r="E2" s="2"/>
      <c r="F2" s="2"/>
      <c r="G2" s="2"/>
      <c r="H2" s="2"/>
      <c r="I2" s="2"/>
    </row>
    <row r="3" ht="12.75">
      <c r="A3" t="s">
        <v>2</v>
      </c>
    </row>
    <row r="4" spans="1:9" ht="12.75">
      <c r="A4" s="4" t="s">
        <v>3</v>
      </c>
      <c r="B4" s="2"/>
      <c r="C4" s="2"/>
      <c r="D4" s="2"/>
      <c r="E4" s="2"/>
      <c r="F4" s="2"/>
      <c r="G4" s="2"/>
      <c r="H4" s="2"/>
      <c r="I4" s="2"/>
    </row>
    <row r="5" spans="1:14" ht="12.75">
      <c r="A5" s="5" t="s">
        <v>4</v>
      </c>
      <c r="B5" s="2"/>
      <c r="C5" s="2"/>
      <c r="D5" s="2"/>
      <c r="E5" s="2"/>
      <c r="F5" s="2"/>
      <c r="G5" s="2"/>
      <c r="H5" s="2"/>
      <c r="I5" s="2"/>
      <c r="M5" s="6"/>
      <c r="N5" s="6"/>
    </row>
    <row r="6" spans="1:14" ht="12.75">
      <c r="A6" s="6" t="s">
        <v>5</v>
      </c>
      <c r="M6" s="6"/>
      <c r="N6" s="6"/>
    </row>
    <row r="7" spans="13:14" ht="12.75">
      <c r="M7" s="7" t="s">
        <v>6</v>
      </c>
      <c r="N7" s="8" t="s">
        <v>6</v>
      </c>
    </row>
    <row r="8" spans="2:14" ht="12.75"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0" t="s">
        <v>14</v>
      </c>
      <c r="J8" s="11" t="s">
        <v>15</v>
      </c>
      <c r="K8" s="12" t="s">
        <v>16</v>
      </c>
      <c r="L8" s="11"/>
      <c r="M8" s="7" t="s">
        <v>17</v>
      </c>
      <c r="N8" s="8" t="s">
        <v>18</v>
      </c>
    </row>
    <row r="9" spans="1:14" ht="12.75">
      <c r="A9" s="13" t="s">
        <v>7</v>
      </c>
      <c r="B9" s="14">
        <v>24317.1</v>
      </c>
      <c r="C9" s="14">
        <v>1538.3</v>
      </c>
      <c r="D9" s="14">
        <v>3099</v>
      </c>
      <c r="E9" s="14">
        <v>5517.1</v>
      </c>
      <c r="F9" s="14">
        <v>8525.5</v>
      </c>
      <c r="G9" s="14">
        <v>4913.8</v>
      </c>
      <c r="H9" s="14">
        <v>408.5</v>
      </c>
      <c r="I9" s="15">
        <v>314.9</v>
      </c>
      <c r="J9" s="11">
        <f>C9+D9+E9</f>
        <v>10154.400000000001</v>
      </c>
      <c r="K9" s="12">
        <f>F9+G9+H9</f>
        <v>13847.8</v>
      </c>
      <c r="L9" s="11"/>
      <c r="M9" s="7"/>
      <c r="N9" s="8"/>
    </row>
    <row r="10" spans="1:14" ht="12.75">
      <c r="A10" s="13" t="s">
        <v>19</v>
      </c>
      <c r="B10" s="14">
        <v>11.7</v>
      </c>
      <c r="C10" s="14">
        <v>32.3</v>
      </c>
      <c r="D10" s="14">
        <v>15.8</v>
      </c>
      <c r="E10" s="14">
        <v>10.6</v>
      </c>
      <c r="F10" s="14">
        <v>8.9</v>
      </c>
      <c r="G10" s="14">
        <v>8</v>
      </c>
      <c r="H10" s="14">
        <v>20</v>
      </c>
      <c r="I10" s="15">
        <v>14.8</v>
      </c>
      <c r="J10" s="11"/>
      <c r="K10" s="12"/>
      <c r="L10" s="11"/>
      <c r="M10" s="7"/>
      <c r="N10" s="8"/>
    </row>
    <row r="11" spans="1:14" ht="12.75">
      <c r="A11" s="13" t="s">
        <v>20</v>
      </c>
      <c r="B11" s="14">
        <v>18.1</v>
      </c>
      <c r="C11" s="14">
        <v>26.9</v>
      </c>
      <c r="D11" s="14">
        <v>30.8</v>
      </c>
      <c r="E11" s="14">
        <v>20.7</v>
      </c>
      <c r="F11" s="14">
        <v>14.4</v>
      </c>
      <c r="G11" s="14">
        <v>11</v>
      </c>
      <c r="H11" s="14">
        <v>12.3</v>
      </c>
      <c r="I11" s="15">
        <v>21.2</v>
      </c>
      <c r="J11" s="11"/>
      <c r="K11" s="12"/>
      <c r="L11" s="11"/>
      <c r="M11" s="7"/>
      <c r="N11" s="8"/>
    </row>
    <row r="12" spans="1:14" ht="12.75">
      <c r="A12" s="13" t="s">
        <v>21</v>
      </c>
      <c r="B12" s="14">
        <v>28.3</v>
      </c>
      <c r="C12" s="14">
        <v>22.2</v>
      </c>
      <c r="D12" s="14">
        <v>28.7</v>
      </c>
      <c r="E12" s="14">
        <v>36.7</v>
      </c>
      <c r="F12" s="14">
        <v>27.3</v>
      </c>
      <c r="G12" s="14">
        <v>22.9</v>
      </c>
      <c r="H12" s="14">
        <v>19.1</v>
      </c>
      <c r="I12" s="15">
        <v>28.9</v>
      </c>
      <c r="J12" s="11"/>
      <c r="K12" s="12"/>
      <c r="L12" s="11"/>
      <c r="M12" s="7"/>
      <c r="N12" s="8"/>
    </row>
    <row r="13" spans="1:14" ht="12.75">
      <c r="A13" s="13" t="s">
        <v>22</v>
      </c>
      <c r="B13" s="14">
        <v>27.5</v>
      </c>
      <c r="C13" s="14">
        <v>12.7</v>
      </c>
      <c r="D13" s="14">
        <v>16.9</v>
      </c>
      <c r="E13" s="14">
        <v>23.1</v>
      </c>
      <c r="F13" s="14">
        <v>35.7</v>
      </c>
      <c r="G13" s="14">
        <v>29.7</v>
      </c>
      <c r="H13" s="14">
        <v>26.7</v>
      </c>
      <c r="I13" s="15">
        <v>23</v>
      </c>
      <c r="J13" s="11"/>
      <c r="K13" s="12"/>
      <c r="L13" s="11"/>
      <c r="M13" s="7"/>
      <c r="N13" s="8"/>
    </row>
    <row r="14" spans="1:14" ht="12.75">
      <c r="A14" s="13" t="s">
        <v>23</v>
      </c>
      <c r="B14" s="14">
        <v>13.4</v>
      </c>
      <c r="C14" s="14">
        <v>5.8</v>
      </c>
      <c r="D14" s="14">
        <v>7</v>
      </c>
      <c r="E14" s="14">
        <v>8.2</v>
      </c>
      <c r="F14" s="14">
        <v>12.9</v>
      </c>
      <c r="G14" s="14">
        <v>26.6</v>
      </c>
      <c r="H14" s="14">
        <v>15</v>
      </c>
      <c r="I14" s="15">
        <v>10</v>
      </c>
      <c r="J14" s="11"/>
      <c r="K14" s="12"/>
      <c r="L14" s="11"/>
      <c r="M14" s="7"/>
      <c r="N14" s="8"/>
    </row>
    <row r="15" spans="1:14" ht="13.5" thickBot="1">
      <c r="A15" s="13" t="s">
        <v>24</v>
      </c>
      <c r="B15" s="14">
        <v>1</v>
      </c>
      <c r="C15" s="14">
        <v>0</v>
      </c>
      <c r="D15" s="14">
        <v>0.7</v>
      </c>
      <c r="E15" s="14">
        <v>0.6</v>
      </c>
      <c r="F15" s="14">
        <v>0.9</v>
      </c>
      <c r="G15" s="14">
        <v>1.8</v>
      </c>
      <c r="H15" s="14">
        <v>6.9</v>
      </c>
      <c r="I15" s="15">
        <v>2</v>
      </c>
      <c r="J15" s="11"/>
      <c r="K15" s="12"/>
      <c r="L15" s="11"/>
      <c r="M15" s="7"/>
      <c r="N15" s="8"/>
    </row>
    <row r="16" spans="1:15" ht="12.75">
      <c r="A16" s="16" t="s">
        <v>25</v>
      </c>
      <c r="I16" s="11"/>
      <c r="J16" s="11"/>
      <c r="K16" s="12"/>
      <c r="L16" s="17"/>
      <c r="M16" s="18" t="s">
        <v>26</v>
      </c>
      <c r="N16" s="19"/>
      <c r="O16" s="20"/>
    </row>
    <row r="17" spans="1:15" ht="12.75">
      <c r="A17" s="13" t="s">
        <v>19</v>
      </c>
      <c r="B17" s="21">
        <f aca="true" t="shared" si="0" ref="B17:I22">B$9*B10/100</f>
        <v>2845.1006999999995</v>
      </c>
      <c r="C17" s="21">
        <f t="shared" si="0"/>
        <v>496.87089999999995</v>
      </c>
      <c r="D17" s="21">
        <f t="shared" si="0"/>
        <v>489.64200000000005</v>
      </c>
      <c r="E17" s="21">
        <f t="shared" si="0"/>
        <v>584.8126</v>
      </c>
      <c r="F17" s="21">
        <f t="shared" si="0"/>
        <v>758.7695</v>
      </c>
      <c r="G17" s="21">
        <f t="shared" si="0"/>
        <v>393.10400000000004</v>
      </c>
      <c r="H17" s="21">
        <f t="shared" si="0"/>
        <v>81.7</v>
      </c>
      <c r="I17" s="22">
        <f t="shared" si="0"/>
        <v>46.605199999999996</v>
      </c>
      <c r="J17" s="22">
        <f aca="true" t="shared" si="1" ref="J17:J22">C17+D17+E17</f>
        <v>1571.3255</v>
      </c>
      <c r="K17" s="23">
        <f aca="true" t="shared" si="2" ref="K17:K22">F17+G17+H17</f>
        <v>1233.5735000000002</v>
      </c>
      <c r="L17" s="17"/>
      <c r="M17" s="24">
        <f aca="true" t="shared" si="3" ref="M17:N22">J17*100/J$24</f>
        <v>15.489821145497503</v>
      </c>
      <c r="N17" s="25">
        <f t="shared" si="3"/>
        <v>8.90260191996789</v>
      </c>
      <c r="O17" s="26"/>
    </row>
    <row r="18" spans="1:15" ht="12.75">
      <c r="A18" s="13" t="s">
        <v>20</v>
      </c>
      <c r="B18" s="21">
        <f t="shared" si="0"/>
        <v>4401.3951</v>
      </c>
      <c r="C18" s="21">
        <f t="shared" si="0"/>
        <v>413.80269999999996</v>
      </c>
      <c r="D18" s="21">
        <f t="shared" si="0"/>
        <v>954.492</v>
      </c>
      <c r="E18" s="21">
        <f t="shared" si="0"/>
        <v>1142.0397</v>
      </c>
      <c r="F18" s="21">
        <f t="shared" si="0"/>
        <v>1227.672</v>
      </c>
      <c r="G18" s="21">
        <f t="shared" si="0"/>
        <v>540.518</v>
      </c>
      <c r="H18" s="21">
        <f t="shared" si="0"/>
        <v>50.2455</v>
      </c>
      <c r="I18" s="22">
        <f t="shared" si="0"/>
        <v>66.7588</v>
      </c>
      <c r="J18" s="22">
        <f t="shared" si="1"/>
        <v>2510.3343999999997</v>
      </c>
      <c r="K18" s="23">
        <f t="shared" si="2"/>
        <v>1818.4355</v>
      </c>
      <c r="L18" s="17"/>
      <c r="M18" s="24">
        <f t="shared" si="3"/>
        <v>24.746388238076573</v>
      </c>
      <c r="N18" s="25">
        <f t="shared" si="3"/>
        <v>13.12350449619562</v>
      </c>
      <c r="O18" s="26"/>
    </row>
    <row r="19" spans="1:16" ht="12.75">
      <c r="A19" s="13" t="s">
        <v>21</v>
      </c>
      <c r="B19" s="21">
        <f t="shared" si="0"/>
        <v>6881.739299999999</v>
      </c>
      <c r="C19" s="21">
        <f t="shared" si="0"/>
        <v>341.5026</v>
      </c>
      <c r="D19" s="21">
        <f t="shared" si="0"/>
        <v>889.413</v>
      </c>
      <c r="E19" s="21">
        <f t="shared" si="0"/>
        <v>2024.7757000000004</v>
      </c>
      <c r="F19" s="21">
        <f t="shared" si="0"/>
        <v>2327.4615</v>
      </c>
      <c r="G19" s="21">
        <f t="shared" si="0"/>
        <v>1125.2602</v>
      </c>
      <c r="H19" s="21">
        <f t="shared" si="0"/>
        <v>78.0235</v>
      </c>
      <c r="I19" s="22">
        <f t="shared" si="0"/>
        <v>91.00609999999999</v>
      </c>
      <c r="J19" s="22">
        <f t="shared" si="1"/>
        <v>3255.6913000000004</v>
      </c>
      <c r="K19" s="23">
        <f t="shared" si="2"/>
        <v>3530.7452</v>
      </c>
      <c r="L19" s="17"/>
      <c r="M19" s="24">
        <f t="shared" si="3"/>
        <v>32.093971581287434</v>
      </c>
      <c r="N19" s="25">
        <f t="shared" si="3"/>
        <v>25.481107527388843</v>
      </c>
      <c r="O19" s="26"/>
      <c r="P19" s="21">
        <f>SUM(N17:N19)</f>
        <v>47.50721394355235</v>
      </c>
    </row>
    <row r="20" spans="1:16" ht="12.75">
      <c r="A20" s="13" t="s">
        <v>22</v>
      </c>
      <c r="B20" s="21">
        <f t="shared" si="0"/>
        <v>6687.2025</v>
      </c>
      <c r="C20" s="21">
        <f t="shared" si="0"/>
        <v>195.3641</v>
      </c>
      <c r="D20" s="21">
        <f t="shared" si="0"/>
        <v>523.731</v>
      </c>
      <c r="E20" s="21">
        <f t="shared" si="0"/>
        <v>1274.4501</v>
      </c>
      <c r="F20" s="21">
        <f t="shared" si="0"/>
        <v>3043.6035</v>
      </c>
      <c r="G20" s="21">
        <f t="shared" si="0"/>
        <v>1459.3986000000002</v>
      </c>
      <c r="H20" s="21">
        <f t="shared" si="0"/>
        <v>109.06949999999999</v>
      </c>
      <c r="I20" s="22">
        <f t="shared" si="0"/>
        <v>72.42699999999999</v>
      </c>
      <c r="J20" s="22">
        <f t="shared" si="1"/>
        <v>1993.5452</v>
      </c>
      <c r="K20" s="23">
        <f t="shared" si="2"/>
        <v>4612.0716</v>
      </c>
      <c r="L20" s="17"/>
      <c r="M20" s="24">
        <f t="shared" si="3"/>
        <v>19.651980823492682</v>
      </c>
      <c r="N20" s="25">
        <f t="shared" si="3"/>
        <v>33.284954225418566</v>
      </c>
      <c r="O20" s="26"/>
      <c r="P20" s="21">
        <f>SUM(N20:N22)</f>
        <v>52.492786056447656</v>
      </c>
    </row>
    <row r="21" spans="1:15" ht="12.75">
      <c r="A21" s="13" t="s">
        <v>23</v>
      </c>
      <c r="B21" s="21">
        <f t="shared" si="0"/>
        <v>3258.4914000000003</v>
      </c>
      <c r="C21" s="21">
        <f t="shared" si="0"/>
        <v>89.22139999999999</v>
      </c>
      <c r="D21" s="21">
        <f t="shared" si="0"/>
        <v>216.93</v>
      </c>
      <c r="E21" s="21">
        <f t="shared" si="0"/>
        <v>452.4022</v>
      </c>
      <c r="F21" s="21">
        <f t="shared" si="0"/>
        <v>1099.7894999999999</v>
      </c>
      <c r="G21" s="21">
        <f t="shared" si="0"/>
        <v>1307.0708000000002</v>
      </c>
      <c r="H21" s="21">
        <f t="shared" si="0"/>
        <v>61.275</v>
      </c>
      <c r="I21" s="22">
        <f t="shared" si="0"/>
        <v>31.49</v>
      </c>
      <c r="J21" s="22">
        <f t="shared" si="1"/>
        <v>758.5536</v>
      </c>
      <c r="K21" s="23">
        <f t="shared" si="2"/>
        <v>2468.1353000000004</v>
      </c>
      <c r="L21" s="17"/>
      <c r="M21" s="24">
        <f t="shared" si="3"/>
        <v>7.477673844962903</v>
      </c>
      <c r="N21" s="25">
        <f t="shared" si="3"/>
        <v>17.812336322497625</v>
      </c>
      <c r="O21" s="26"/>
    </row>
    <row r="22" spans="1:15" ht="12.75">
      <c r="A22" s="13" t="s">
        <v>24</v>
      </c>
      <c r="B22" s="21">
        <f t="shared" si="0"/>
        <v>243.171</v>
      </c>
      <c r="C22" s="21">
        <f t="shared" si="0"/>
        <v>0</v>
      </c>
      <c r="D22" s="21">
        <f t="shared" si="0"/>
        <v>21.692999999999998</v>
      </c>
      <c r="E22" s="21">
        <f t="shared" si="0"/>
        <v>33.1026</v>
      </c>
      <c r="F22" s="21">
        <f t="shared" si="0"/>
        <v>76.7295</v>
      </c>
      <c r="G22" s="21">
        <f t="shared" si="0"/>
        <v>88.4484</v>
      </c>
      <c r="H22" s="21">
        <f t="shared" si="0"/>
        <v>28.186500000000002</v>
      </c>
      <c r="I22" s="22">
        <f t="shared" si="0"/>
        <v>6.297999999999999</v>
      </c>
      <c r="J22" s="22">
        <f t="shared" si="1"/>
        <v>54.7956</v>
      </c>
      <c r="K22" s="23">
        <f t="shared" si="2"/>
        <v>193.36440000000002</v>
      </c>
      <c r="L22" s="17"/>
      <c r="M22" s="24">
        <f t="shared" si="3"/>
        <v>0.5401643666829203</v>
      </c>
      <c r="N22" s="25">
        <f t="shared" si="3"/>
        <v>1.3954955085314649</v>
      </c>
      <c r="O22" s="26"/>
    </row>
    <row r="23" spans="3:15" ht="12.75">
      <c r="C23" t="s">
        <v>27</v>
      </c>
      <c r="I23" s="11"/>
      <c r="J23" s="11"/>
      <c r="K23" s="12"/>
      <c r="L23" s="17"/>
      <c r="M23" s="27"/>
      <c r="N23" s="7"/>
      <c r="O23" s="26"/>
    </row>
    <row r="24" spans="3:15" ht="12.75">
      <c r="C24" t="s">
        <v>28</v>
      </c>
      <c r="I24" s="11"/>
      <c r="J24" s="22">
        <f>SUM(J17:J22)</f>
        <v>10144.245599999998</v>
      </c>
      <c r="K24" s="23">
        <f>SUM(K17:K22)</f>
        <v>13856.325499999999</v>
      </c>
      <c r="L24" s="17" t="s">
        <v>29</v>
      </c>
      <c r="M24" s="27">
        <f>J24*100/J$24</f>
        <v>100</v>
      </c>
      <c r="N24" s="7">
        <f>K24*100/K$24</f>
        <v>100</v>
      </c>
      <c r="O24" s="26"/>
    </row>
    <row r="25" spans="10:15" ht="13.5" thickBot="1">
      <c r="J25" t="s">
        <v>30</v>
      </c>
      <c r="M25" s="28"/>
      <c r="N25" s="29"/>
      <c r="O25" s="30"/>
    </row>
    <row r="26" spans="2:14" ht="12.75">
      <c r="B26" s="31" t="s">
        <v>7</v>
      </c>
      <c r="C26" s="31" t="s">
        <v>8</v>
      </c>
      <c r="D26" s="31" t="s">
        <v>9</v>
      </c>
      <c r="E26" s="31" t="s">
        <v>10</v>
      </c>
      <c r="F26" s="31" t="s">
        <v>11</v>
      </c>
      <c r="G26" s="31" t="s">
        <v>12</v>
      </c>
      <c r="H26" s="31" t="s">
        <v>13</v>
      </c>
      <c r="I26" s="32" t="s">
        <v>14</v>
      </c>
      <c r="M26" s="33">
        <f>SUM(M17:M19)</f>
        <v>72.33018096486151</v>
      </c>
      <c r="N26" s="33">
        <f>SUM(N17:N19)</f>
        <v>47.50721394355235</v>
      </c>
    </row>
    <row r="27" spans="1:14" ht="12.75">
      <c r="A27" s="13" t="s">
        <v>19</v>
      </c>
      <c r="B27">
        <f aca="true" t="shared" si="4" ref="B27:I32">B17*100/B$9</f>
        <v>11.7</v>
      </c>
      <c r="C27" s="6">
        <f t="shared" si="4"/>
        <v>32.3</v>
      </c>
      <c r="D27">
        <f t="shared" si="4"/>
        <v>15.8</v>
      </c>
      <c r="E27">
        <f t="shared" si="4"/>
        <v>10.599999999999998</v>
      </c>
      <c r="F27">
        <f t="shared" si="4"/>
        <v>8.9</v>
      </c>
      <c r="G27">
        <f t="shared" si="4"/>
        <v>8</v>
      </c>
      <c r="H27">
        <f t="shared" si="4"/>
        <v>20</v>
      </c>
      <c r="I27">
        <f t="shared" si="4"/>
        <v>14.799999999999999</v>
      </c>
      <c r="J27" s="21">
        <f>SUM(J17:J19)</f>
        <v>7337.3512</v>
      </c>
      <c r="M27" s="6" t="s">
        <v>31</v>
      </c>
      <c r="N27" s="6"/>
    </row>
    <row r="28" spans="1:14" ht="12.75">
      <c r="A28" s="13" t="s">
        <v>20</v>
      </c>
      <c r="B28">
        <f t="shared" si="4"/>
        <v>18.099999999999998</v>
      </c>
      <c r="C28">
        <f t="shared" si="4"/>
        <v>26.9</v>
      </c>
      <c r="D28" s="6">
        <f t="shared" si="4"/>
        <v>30.8</v>
      </c>
      <c r="E28">
        <f t="shared" si="4"/>
        <v>20.7</v>
      </c>
      <c r="F28">
        <f t="shared" si="4"/>
        <v>14.4</v>
      </c>
      <c r="G28">
        <f t="shared" si="4"/>
        <v>11</v>
      </c>
      <c r="H28">
        <f t="shared" si="4"/>
        <v>12.3</v>
      </c>
      <c r="I28">
        <f t="shared" si="4"/>
        <v>21.2</v>
      </c>
      <c r="M28" s="6" t="s">
        <v>32</v>
      </c>
      <c r="N28" s="6"/>
    </row>
    <row r="29" spans="1:14" ht="12.75">
      <c r="A29" s="13" t="s">
        <v>21</v>
      </c>
      <c r="B29">
        <f t="shared" si="4"/>
        <v>28.3</v>
      </c>
      <c r="C29">
        <f t="shared" si="4"/>
        <v>22.199999999999996</v>
      </c>
      <c r="D29">
        <f t="shared" si="4"/>
        <v>28.7</v>
      </c>
      <c r="E29" s="6">
        <f t="shared" si="4"/>
        <v>36.7</v>
      </c>
      <c r="F29">
        <f t="shared" si="4"/>
        <v>27.3</v>
      </c>
      <c r="G29">
        <f t="shared" si="4"/>
        <v>22.9</v>
      </c>
      <c r="H29">
        <f t="shared" si="4"/>
        <v>19.099999999999998</v>
      </c>
      <c r="I29">
        <f t="shared" si="4"/>
        <v>28.9</v>
      </c>
      <c r="M29" s="6" t="s">
        <v>33</v>
      </c>
      <c r="N29" s="6"/>
    </row>
    <row r="30" spans="1:14" ht="12.75">
      <c r="A30" s="13" t="s">
        <v>22</v>
      </c>
      <c r="B30">
        <f t="shared" si="4"/>
        <v>27.5</v>
      </c>
      <c r="C30">
        <f t="shared" si="4"/>
        <v>12.700000000000001</v>
      </c>
      <c r="D30">
        <f t="shared" si="4"/>
        <v>16.9</v>
      </c>
      <c r="E30">
        <f t="shared" si="4"/>
        <v>23.1</v>
      </c>
      <c r="F30" s="6">
        <f t="shared" si="4"/>
        <v>35.7</v>
      </c>
      <c r="G30" s="6">
        <f t="shared" si="4"/>
        <v>29.700000000000003</v>
      </c>
      <c r="H30" s="6">
        <f t="shared" si="4"/>
        <v>26.699999999999996</v>
      </c>
      <c r="I30">
        <f t="shared" si="4"/>
        <v>22.999999999999996</v>
      </c>
      <c r="M30" s="6"/>
      <c r="N30" s="6"/>
    </row>
    <row r="31" spans="1:14" ht="12.75">
      <c r="A31" s="13" t="s">
        <v>23</v>
      </c>
      <c r="B31">
        <f t="shared" si="4"/>
        <v>13.400000000000002</v>
      </c>
      <c r="C31">
        <f t="shared" si="4"/>
        <v>5.8</v>
      </c>
      <c r="D31">
        <f t="shared" si="4"/>
        <v>7</v>
      </c>
      <c r="E31">
        <f t="shared" si="4"/>
        <v>8.2</v>
      </c>
      <c r="F31">
        <f t="shared" si="4"/>
        <v>12.899999999999999</v>
      </c>
      <c r="G31">
        <f t="shared" si="4"/>
        <v>26.6</v>
      </c>
      <c r="H31">
        <f t="shared" si="4"/>
        <v>15</v>
      </c>
      <c r="I31">
        <f t="shared" si="4"/>
        <v>10</v>
      </c>
      <c r="M31" s="6"/>
      <c r="N31" s="6"/>
    </row>
    <row r="32" spans="1:14" ht="12.75">
      <c r="A32" s="13" t="s">
        <v>24</v>
      </c>
      <c r="B32">
        <f t="shared" si="4"/>
        <v>1</v>
      </c>
      <c r="C32">
        <f t="shared" si="4"/>
        <v>0</v>
      </c>
      <c r="D32">
        <f t="shared" si="4"/>
        <v>0.7</v>
      </c>
      <c r="E32">
        <f t="shared" si="4"/>
        <v>0.6</v>
      </c>
      <c r="F32">
        <f t="shared" si="4"/>
        <v>0.9</v>
      </c>
      <c r="G32">
        <f t="shared" si="4"/>
        <v>1.8</v>
      </c>
      <c r="H32">
        <f t="shared" si="4"/>
        <v>6.9</v>
      </c>
      <c r="I32">
        <f t="shared" si="4"/>
        <v>2</v>
      </c>
      <c r="M32" s="6"/>
      <c r="N32" s="6"/>
    </row>
    <row r="33" spans="2:14" ht="12.75">
      <c r="B33">
        <f aca="true" t="shared" si="5" ref="B33:I33">SUM(B27:B32)</f>
        <v>100</v>
      </c>
      <c r="C33">
        <f t="shared" si="5"/>
        <v>99.89999999999999</v>
      </c>
      <c r="D33">
        <f t="shared" si="5"/>
        <v>99.89999999999999</v>
      </c>
      <c r="E33">
        <f t="shared" si="5"/>
        <v>99.89999999999999</v>
      </c>
      <c r="F33">
        <f t="shared" si="5"/>
        <v>100.10000000000002</v>
      </c>
      <c r="G33">
        <f t="shared" si="5"/>
        <v>99.99999999999999</v>
      </c>
      <c r="H33">
        <f t="shared" si="5"/>
        <v>100</v>
      </c>
      <c r="I33">
        <f t="shared" si="5"/>
        <v>99.9</v>
      </c>
      <c r="M33" s="6" t="s">
        <v>34</v>
      </c>
      <c r="N33" s="6"/>
    </row>
    <row r="34" spans="13:14" ht="12.75">
      <c r="M34" s="6" t="s">
        <v>35</v>
      </c>
      <c r="N34" s="6"/>
    </row>
    <row r="35" spans="13:14" ht="12.75">
      <c r="M35" s="6"/>
      <c r="N35" s="6"/>
    </row>
    <row r="36" spans="1:14" ht="12.75">
      <c r="A36" s="34" t="s">
        <v>36</v>
      </c>
      <c r="B36" s="2"/>
      <c r="C36" s="2"/>
      <c r="D36" s="2"/>
      <c r="E36" s="2"/>
      <c r="F36" s="2"/>
      <c r="G36" s="2"/>
      <c r="H36" s="2"/>
      <c r="I36" s="2"/>
      <c r="M36" s="6"/>
      <c r="N36" s="6"/>
    </row>
    <row r="37" spans="1:9" ht="12.75">
      <c r="A37" s="34" t="s">
        <v>37</v>
      </c>
      <c r="B37" s="2"/>
      <c r="C37" s="2"/>
      <c r="D37" s="2"/>
      <c r="E37" s="2"/>
      <c r="F37" s="2"/>
      <c r="G37" s="2"/>
      <c r="H37" s="2"/>
      <c r="I37" s="2"/>
    </row>
    <row r="39" ht="12.75">
      <c r="A39" s="35" t="s">
        <v>38</v>
      </c>
    </row>
    <row r="41" ht="12.75">
      <c r="A41" s="35" t="s">
        <v>39</v>
      </c>
    </row>
    <row r="44" ht="12.75">
      <c r="A44" s="35" t="s">
        <v>40</v>
      </c>
    </row>
    <row r="46" spans="2:3" ht="12.75">
      <c r="B46" s="36" t="s">
        <v>41</v>
      </c>
      <c r="C46" s="36" t="s">
        <v>42</v>
      </c>
    </row>
    <row r="47" spans="1:3" ht="12.75">
      <c r="A47" s="13" t="s">
        <v>19</v>
      </c>
      <c r="B47" s="37">
        <v>0.15489821145497504</v>
      </c>
      <c r="C47" s="37">
        <v>0.0890260191996789</v>
      </c>
    </row>
    <row r="48" spans="1:3" ht="12.75">
      <c r="A48" s="13" t="s">
        <v>20</v>
      </c>
      <c r="B48" s="37">
        <v>0.24746388238076572</v>
      </c>
      <c r="C48" s="37">
        <v>0.1312350449619562</v>
      </c>
    </row>
    <row r="49" spans="1:3" ht="12.75">
      <c r="A49" s="13" t="s">
        <v>21</v>
      </c>
      <c r="B49" s="37">
        <v>0.32093971581287434</v>
      </c>
      <c r="C49" s="37">
        <v>0.2548110752738884</v>
      </c>
    </row>
    <row r="50" spans="1:3" ht="12.75">
      <c r="A50" s="13" t="s">
        <v>22</v>
      </c>
      <c r="B50" s="37">
        <v>0.19651980823492682</v>
      </c>
      <c r="C50" s="37">
        <v>0.33284954225418567</v>
      </c>
    </row>
    <row r="51" spans="1:3" ht="12.75">
      <c r="A51" s="13" t="s">
        <v>23</v>
      </c>
      <c r="B51" s="37">
        <v>0.07477673844962904</v>
      </c>
      <c r="C51" s="37">
        <v>0.17812336322497624</v>
      </c>
    </row>
    <row r="52" spans="1:3" ht="12.75">
      <c r="A52" s="13" t="s">
        <v>24</v>
      </c>
      <c r="B52" s="37">
        <v>0.005401643666829203</v>
      </c>
      <c r="C52" s="37">
        <v>0.01395495508531465</v>
      </c>
    </row>
    <row r="55" spans="2:3" ht="12.75">
      <c r="B55" s="36" t="s">
        <v>43</v>
      </c>
      <c r="C55" s="36" t="s">
        <v>44</v>
      </c>
    </row>
    <row r="56" spans="1:3" ht="12.75">
      <c r="A56" t="s">
        <v>45</v>
      </c>
      <c r="B56" s="38">
        <f>B47+B48+B49</f>
        <v>0.723301809648615</v>
      </c>
      <c r="C56" s="38">
        <f>C47+C48+C49</f>
        <v>0.4750721394355235</v>
      </c>
    </row>
    <row r="57" spans="1:3" ht="12.75">
      <c r="A57" t="s">
        <v>46</v>
      </c>
      <c r="B57" s="38">
        <f>B50+B51+B52</f>
        <v>0.27669819035138504</v>
      </c>
      <c r="C57" s="38">
        <f>C50+C51+C52</f>
        <v>0.5249278605644765</v>
      </c>
    </row>
  </sheetData>
  <sheetProtection/>
  <mergeCells count="6">
    <mergeCell ref="A36:I36"/>
    <mergeCell ref="A37:I37"/>
    <mergeCell ref="A1:I1"/>
    <mergeCell ref="A2:I2"/>
    <mergeCell ref="A4:I4"/>
    <mergeCell ref="A5:I5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2014-03-07T09:58:21Z</dcterms:created>
  <dcterms:modified xsi:type="dcterms:W3CDTF">2014-03-07T09:59:30Z</dcterms:modified>
  <cp:category/>
  <cp:version/>
  <cp:contentType/>
  <cp:contentStatus/>
</cp:coreProperties>
</file>